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13" documentId="120_S{2AC9BD13-BADA-5192-A53E-5A8FF88502F6}" xr6:coauthVersionLast="47" xr6:coauthVersionMax="47" xr10:uidLastSave="{EA2041DC-4DF2-4254-B843-3D64A6333E7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2" i="9"/>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<sst xmlns="http://schemas.openxmlformats.org/spreadsheetml/2006/main" count="180288" uniqueCount="39128">
  <si>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</si>
  <si>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</si>
  <si>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</si>
  <si>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</si>
  <si>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</si>
  <si>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</si>
  <si>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</si>
  <si>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</si>
  <si>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</si>
  <si>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</si>
  <si>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</si>
  <si>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</si>
  <si>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</si>
  <si>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</si>
  <si>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</si>
  <si>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</si>
  <si>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</si>
  <si>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</si>
  <si>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</si>
  <si>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</si>
  <si>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</si>
  <si>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</si>
  <si>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</si>
  <si>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</si>
  <si>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</si>
  <si>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</si>
  <si>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</si>
  <si>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</si>
  <si>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</si>
  <si>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</si>
  <si>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</si>
  <si>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</si>
  <si>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</si>
  <si>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</si>
  <si>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</si>
  <si>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</si>
  <si>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</si>
  <si>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</si>
  <si>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</si>
  <si>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</si>
  <si>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</si>
  <si>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</si>
  <si>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</si>
  <si>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</si>
  <si>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</si>
  <si>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</si>
  <si>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</si>
  <si>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</si>
  <si>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</si>
  <si>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</si>
  <si>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</si>
  <si>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</si>
  <si>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</si>
  <si>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</si>
  <si>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</si>
  <si>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</si>
  <si>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</si>
  <si>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</si>
  <si>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</si>
  <si>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</si>
  <si>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</si>
  <si>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</si>
  <si>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</si>
  <si>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</si>
  <si>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</si>
  <si>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</si>
  <si>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</si>
  <si>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</si>
  <si>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</si>
  <si>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</si>
  <si>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</si>
  <si>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</si>
  <si>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</si>
  <si>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</si>
  <si>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</si>
  <si>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</si>
  <si>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</si>
  <si>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</si>
  <si>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</si>
  <si>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</si>
  <si>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</si>
  <si>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</si>
  <si>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</si>
  <si>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</si>
  <si>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</si>
  <si>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</si>
  <si>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</si>
  <si>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</si>
  <si>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</si>
  <si>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</si>
  <si>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</si>
  <si>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</si>
  <si>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</si>
  <si>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</si>
  <si>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</si>
  <si>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</si>
  <si>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</si>
  <si>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</si>
  <si>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</si>
  <si>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</si>
  <si>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</si>
  <si>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</si>
  <si>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</si>
  <si>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</si>
  <si>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</si>
  <si>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</si>
  <si>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</si>
  <si>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</si>
  <si>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</si>
  <si>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</si>
  <si>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</si>
  <si>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</si>
  <si>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</si>
  <si>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</si>
  <si>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</si>
  <si>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</si>
  <si>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</si>
  <si>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</si>
  <si>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</si>
  <si>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</si>
  <si>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</si>
  <si>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</si>
  <si>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</si>
  <si>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</si>
  <si>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</si>
  <si>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</si>
  <si>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</si>
  <si>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</si>
  <si>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</si>
  <si>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</si>
  <si>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</si>
  <si>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</si>
  <si>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</si>
  <si>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</si>
  <si>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</si>
  <si>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</si>
  <si>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</si>
  <si>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</si>
  <si>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</si>
  <si>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</si>
  <si>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</si>
  <si>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</si>
  <si>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</si>
  <si>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</si>
  <si>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</si>
  <si>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</si>
  <si>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</si>
  <si>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</si>
  <si>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</si>
  <si>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</si>
  <si>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</si>
  <si>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</si>
  <si>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</si>
  <si>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</si>
  <si>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</si>
  <si>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</si>
  <si>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</si>
  <si>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</si>
  <si>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</si>
  <si>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</si>
  <si>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</si>
  <si>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</si>
  <si>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</si>
  <si>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</si>
  <si>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</si>
  <si>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</si>
  <si>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</si>
  <si>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</si>
  <si>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</si>
  <si>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</si>
  <si>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</si>
  <si>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</si>
  <si>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</si>
  <si>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</si>
  <si>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</si>
  <si>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</si>
  <si>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</si>
  <si>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</si>
  <si>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</si>
  <si>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</si>
  <si>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</si>
  <si>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</si>
  <si>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</si>
  <si>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</si>
  <si>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</si>
  <si>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</si>
  <si>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</si>
  <si>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</si>
  <si>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</si>
  <si>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</si>
  <si>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</si>
  <si>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</si>
  <si>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</si>
  <si>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</si>
  <si>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</si>
  <si>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</si>
  <si>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</si>
  <si>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</si>
  <si>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</si>
  <si>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</si>
  <si>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</si>
  <si>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</si>
  <si>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</si>
  <si>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</si>
  <si>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</si>
  <si>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</si>
  <si>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</si>
  <si>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</si>
  <si>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</si>
  <si>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</si>
  <si>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</si>
  <si>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</si>
  <si>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</si>
  <si>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</si>
  <si>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</si>
  <si>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</si>
  <si>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</si>
  <si>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</si>
  <si>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</si>
  <si>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</si>
  <si>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</si>
  <si>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</si>
  <si>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</si>
  <si>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</si>
  <si>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</si>
  <si>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</si>
  <si>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</si>
  <si>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</si>
  <si>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</si>
  <si>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</si>
  <si>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</si>
  <si>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</si>
  <si>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</si>
  <si>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</si>
  <si>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</si>
  <si>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</si>
  <si>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</si>
  <si>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</si>
  <si>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</si>
  <si>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</si>
  <si>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</si>
  <si>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</si>
  <si>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</si>
  <si>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</si>
  <si>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</si>
  <si>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</si>
  <si>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</si>
  <si>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</si>
  <si>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</si>
  <si>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</si>
  <si>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</si>
  <si>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</si>
  <si>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</si>
  <si>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</si>
  <si>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</si>
  <si>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</si>
  <si>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</si>
  <si>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</si>
  <si>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</si>
  <si>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</si>
  <si>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</si>
  <si>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</si>
  <si>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</si>
  <si>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</si>
  <si>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</si>
  <si>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</si>
  <si>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</si>
  <si>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</si>
  <si>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</si>
  <si>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</si>
  <si>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</si>
  <si>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</si>
  <si>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</si>
  <si>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</si>
  <si>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</si>
  <si>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</si>
  <si>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</si>
  <si>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</si>
  <si>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</si>
  <si>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</si>
  <si>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</si>
  <si>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</si>
  <si>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</si>
  <si>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</si>
  <si>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</si>
  <si>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</si>
  <si>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</si>
  <si>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</si>
  <si>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</si>
  <si>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</si>
  <si>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</si>
  <si>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</si>
  <si>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</si>
  <si>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</si>
  <si>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</si>
  <si>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</si>
  <si>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</si>
  <si>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</si>
  <si>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</si>
  <si>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</si>
  <si>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</si>
  <si>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</si>
  <si>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</si>
  <si>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</si>
  <si>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</si>
  <si>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</si>
  <si>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</si>
  <si>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</si>
  <si>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</si>
  <si>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</si>
  <si>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</si>
  <si>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</si>
  <si>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</si>
  <si>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</si>
  <si>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</si>
  <si>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</si>
  <si>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</si>
  <si>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</si>
  <si>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</si>
  <si>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</si>
  <si>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</si>
  <si>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</si>
  <si>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</si>
  <si>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</si>
  <si>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</si>
  <si>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</si>
  <si>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</si>
  <si>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</si>
  <si>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</si>
  <si>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</si>
  <si>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</si>
  <si>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</si>
  <si>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</si>
  <si>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</si>
  <si>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</si>
  <si>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</si>
  <si>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</si>
  <si>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</si>
  <si>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</si>
  <si>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</si>
  <si>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</si>
  <si>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</si>
  <si>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</si>
  <si>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</si>
  <si>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</si>
  <si>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</si>
  <si>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</si>
  <si>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</si>
  <si>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</si>
  <si>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</si>
  <si>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</si>
  <si>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</si>
  <si>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</si>
  <si>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</si>
  <si>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</si>
  <si>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</si>
  <si>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</si>
  <si>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</si>
  <si>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</si>
  <si>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</si>
  <si>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</si>
  <si>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</si>
  <si>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</si>
  <si>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</si>
  <si>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</si>
  <si>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</si>
  <si>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</si>
  <si>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</si>
  <si>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</si>
  <si>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</si>
  <si>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</si>
  <si>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</si>
  <si>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</si>
  <si>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</si>
  <si>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</si>
  <si>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</si>
  <si>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</si>
  <si>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</si>
  <si>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</si>
  <si>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</si>
  <si>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</si>
  <si>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</si>
  <si>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</si>
  <si>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</si>
  <si>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</si>
  <si>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</si>
  <si>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</si>
  <si>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</si>
  <si>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</si>
  <si>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</si>
  <si>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</si>
  <si>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</si>
  <si>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</si>
  <si>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</si>
  <si>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</si>
  <si>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</si>
  <si>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</si>
  <si>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</si>
  <si>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</si>
  <si>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</si>
  <si>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</si>
  <si>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</si>
  <si>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</si>
  <si>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</si>
  <si>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</si>
  <si>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</si>
  <si>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</si>
  <si>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</si>
  <si>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</si>
  <si>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</si>
  <si>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</si>
  <si>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</si>
  <si>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</si>
  <si>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</si>
  <si>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</si>
  <si>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</si>
  <si>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</si>
  <si>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</si>
  <si>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</si>
  <si>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</si>
  <si>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</si>
  <si>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</si>
  <si>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</si>
  <si>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</si>
  <si>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</si>
  <si>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</si>
  <si>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</si>
  <si>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</si>
  <si>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</si>
  <si>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</si>
  <si>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</si>
  <si>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</si>
  <si>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</si>
  <si>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</si>
  <si>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</si>
  <si>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</si>
  <si>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</si>
  <si>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</si>
  <si>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</si>
  <si>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</si>
  <si>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</si>
  <si>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</si>
  <si>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</si>
  <si>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</si>
  <si>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</si>
  <si>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</si>
  <si>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</si>
  <si>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</si>
  <si>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</si>
  <si>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</si>
  <si>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</si>
  <si>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</si>
  <si>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</si>
  <si>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</si>
  <si>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</si>
  <si>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</si>
  <si>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</si>
  <si>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</si>
  <si>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</si>
  <si>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</si>
  <si>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</si>
  <si>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</si>
  <si>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</si>
  <si>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</si>
  <si>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</si>
  <si>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</si>
  <si>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</si>
  <si>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</si>
  <si>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</si>
  <si>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</si>
  <si>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</si>
  <si>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</si>
  <si>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</si>
  <si>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</si>
  <si>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</si>
  <si>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</si>
  <si>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</si>
  <si>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</si>
  <si>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</si>
  <si>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</si>
  <si>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</si>
  <si>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</si>
  <si>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</si>
  <si>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</si>
  <si>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</si>
  <si>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</si>
  <si>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</si>
  <si>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</si>
  <si>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</si>
  <si>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</si>
  <si>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</si>
  <si>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</si>
  <si>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</si>
  <si>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</si>
  <si>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</si>
  <si>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</si>
  <si>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</si>
  <si>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</si>
  <si>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</si>
  <si>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</si>
  <si>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</si>
  <si>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</si>
  <si>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</si>
  <si>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</si>
  <si>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</si>
  <si>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</si>
  <si>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</si>
  <si>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</si>
  <si>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</si>
  <si>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</si>
  <si>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</si>
  <si>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</si>
  <si>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</si>
  <si>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</si>
  <si>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</si>
  <si>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</si>
  <si>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</si>
  <si>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</si>
  <si>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</si>
  <si>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</si>
  <si>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</si>
  <si>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</si>
  <si>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</si>
  <si>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</si>
  <si>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</si>
  <si>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</si>
  <si>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</si>
  <si>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</si>
  <si>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</si>
  <si>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</si>
  <si>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</si>
  <si>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</si>
  <si>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</si>
  <si>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</si>
  <si>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</si>
  <si>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</si>
  <si>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</si>
  <si>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</si>
  <si>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</si>
  <si>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</si>
  <si>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</si>
  <si>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</si>
  <si>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</si>
  <si>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</si>
  <si>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</si>
  <si>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</si>
  <si>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</si>
  <si>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</si>
  <si>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</si>
  <si>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</si>
  <si>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</si>
  <si>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</si>
  <si>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</si>
  <si>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</si>
  <si>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</si>
  <si>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</si>
  <si>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</si>
  <si>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</si>
  <si>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</si>
  <si>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</si>
  <si>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</si>
  <si>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</si>
  <si>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</si>
  <si>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</si>
  <si>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</si>
  <si>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</si>
  <si>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</si>
  <si>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</si>
  <si>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</si>
  <si>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</si>
  <si>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</si>
  <si>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</si>
  <si>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</si>
  <si>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</si>
  <si>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</si>
  <si>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</si>
  <si>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</si>
  <si>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</si>
  <si>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</si>
  <si>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</si>
  <si>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</si>
  <si>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</si>
  <si>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</si>
  <si>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</si>
  <si>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</si>
  <si>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</si>
  <si>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</si>
  <si>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</si>
  <si>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</si>
  <si>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</si>
  <si>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</si>
  <si>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</si>
  <si>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</si>
  <si>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</si>
  <si>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</si>
  <si>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</si>
  <si>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</si>
  <si>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</si>
  <si>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</si>
  <si>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</si>
  <si>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</si>
  <si>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</si>
  <si>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</si>
  <si>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</si>
  <si>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</si>
  <si>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</si>
  <si>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</si>
  <si>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</si>
  <si>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</si>
  <si>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</si>
  <si>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</si>
  <si>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</si>
  <si>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</si>
  <si>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</si>
  <si>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</si>
  <si>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</si>
  <si>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</si>
  <si>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</si>
  <si>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</si>
  <si>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</si>
  <si>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</si>
  <si>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</si>
  <si>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</si>
  <si>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</si>
  <si>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</si>
  <si>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</si>
  <si>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</si>
  <si>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</si>
  <si>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</si>
  <si>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</si>
  <si>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</si>
  <si>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</si>
  <si>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</si>
  <si>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</si>
  <si>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</si>
  <si>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</si>
  <si>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</si>
  <si>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</si>
  <si>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</si>
  <si>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</si>
  <si>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</si>
  <si>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</si>
  <si>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</si>
  <si>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</si>
  <si>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</si>
  <si>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</si>
  <si>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</si>
  <si>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</si>
  <si>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</si>
  <si>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</si>
  <si>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</si>
  <si>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</si>
  <si>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</si>
  <si>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</si>
  <si>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</si>
  <si>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</si>
  <si>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</si>
  <si>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</si>
  <si>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</si>
  <si>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</si>
  <si>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</si>
  <si>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</si>
  <si>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</si>
  <si>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</si>
  <si>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</si>
  <si>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</si>
  <si>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</si>
  <si>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</si>
  <si>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</si>
  <si>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</si>
  <si>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</si>
  <si>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</si>
  <si>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</si>
  <si>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</si>
  <si>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</si>
  <si>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</si>
  <si>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</si>
  <si>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</si>
  <si>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</si>
  <si>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</si>
  <si>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</si>
  <si>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</si>
  <si>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</si>
  <si>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</si>
  <si>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</si>
  <si>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</si>
  <si>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</si>
  <si>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</si>
  <si>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</si>
  <si>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</si>
  <si>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</si>
  <si>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</si>
  <si>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</si>
  <si>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</si>
  <si>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</si>
  <si>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</si>
  <si>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</si>
  <si>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</si>
  <si>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</si>
  <si>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</si>
  <si>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</si>
  <si>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</si>
  <si>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</si>
  <si>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</si>
  <si>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</si>
  <si>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</si>
  <si>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</si>
  <si>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</si>
  <si>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</si>
  <si>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</si>
  <si>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</si>
  <si>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</si>
  <si>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</si>
  <si>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</si>
  <si>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</si>
  <si>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</si>
  <si>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</si>
  <si>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</si>
  <si>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</si>
  <si>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</si>
  <si>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</si>
  <si>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</si>
  <si>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</si>
  <si>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</si>
  <si>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</si>
  <si>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</si>
  <si>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</si>
  <si>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</si>
  <si>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</si>
  <si>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</si>
  <si>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</si>
  <si>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</si>
  <si>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</si>
  <si>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</si>
  <si>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</si>
  <si>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</si>
  <si>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</si>
  <si>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</si>
  <si>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</si>
  <si>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</si>
  <si>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</si>
  <si>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</si>
  <si>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</si>
  <si>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</si>
  <si>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</si>
  <si>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</si>
  <si>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</si>
  <si>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</si>
  <si>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</si>
  <si>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</si>
  <si>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</si>
  <si>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</si>
  <si>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</si>
  <si>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</si>
  <si>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</si>
  <si>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</si>
  <si>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</si>
  <si>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</si>
  <si>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</si>
  <si>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</si>
  <si>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</si>
  <si>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</si>
  <si>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</si>
  <si>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</si>
  <si>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</si>
  <si>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</si>
  <si>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</si>
  <si>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</si>
  <si>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</si>
  <si>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</si>
  <si>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</si>
  <si>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</si>
  <si>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</si>
  <si>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</si>
  <si>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</si>
  <si>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</si>
  <si>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</si>
  <si>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</si>
  <si>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</si>
  <si>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</si>
  <si>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</si>
  <si>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</si>
  <si>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</si>
  <si>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</si>
  <si>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</si>
  <si>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</si>
  <si>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</si>
  <si>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</si>
  <si>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</si>
  <si>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</si>
  <si>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</si>
  <si>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</si>
  <si>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</si>
  <si>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</si>
  <si>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</si>
  <si>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</si>
  <si>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</si>
  <si>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</si>
  <si>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</si>
  <si>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</si>
  <si>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</si>
  <si>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</si>
  <si>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</si>
  <si>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</si>
  <si>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</si>
  <si>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</si>
  <si>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</si>
  <si>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</si>
  <si>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</si>
  <si>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</si>
  <si>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</si>
  <si>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</si>
  <si>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</si>
  <si>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</si>
  <si>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</si>
  <si>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</si>
  <si>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</si>
  <si>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</si>
  <si>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</si>
  <si>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</si>
  <si>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</si>
  <si>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</si>
  <si>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</si>
  <si>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</si>
  <si>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</si>
  <si>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</si>
  <si>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</si>
  <si>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</si>
  <si>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</si>
  <si>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</si>
  <si>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</si>
  <si>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</si>
  <si>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</si>
  <si>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</si>
  <si>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</si>
  <si>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</si>
  <si>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</si>
  <si>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</si>
  <si>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</si>
  <si>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</si>
  <si>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</si>
  <si>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</si>
  <si>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</si>
  <si>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</si>
  <si>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</si>
  <si>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</si>
  <si>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</si>
  <si>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</si>
  <si>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</si>
  <si>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</si>
  <si>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</si>
  <si>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</si>
  <si>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</si>
  <si>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</si>
  <si>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</si>
  <si>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</si>
  <si>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</si>
  <si>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</si>
  <si>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</si>
  <si>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</si>
  <si>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</si>
  <si>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</si>
  <si>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</si>
  <si>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</si>
  <si>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</si>
  <si>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</si>
  <si>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</si>
  <si>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</si>
  <si>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</si>
  <si>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</si>
  <si>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</si>
  <si>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</si>
  <si>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</si>
  <si>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</si>
  <si>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</si>
  <si>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</si>
  <si>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</si>
  <si>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</si>
  <si>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</si>
  <si>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</si>
  <si>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</si>
  <si>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</si>
  <si>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</si>
  <si>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</si>
  <si>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</si>
  <si>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</si>
  <si>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</si>
  <si>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</si>
  <si>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</si>
  <si>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</si>
  <si>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</si>
  <si>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</si>
  <si>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</si>
  <si>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</si>
  <si>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</si>
  <si>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</si>
  <si>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</si>
  <si>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</si>
  <si>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</si>
  <si>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</si>
  <si>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</si>
  <si>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</si>
  <si>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</si>
  <si>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</si>
  <si>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</si>
  <si>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</si>
  <si>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</si>
  <si>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</si>
  <si>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</si>
  <si>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</si>
  <si>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</si>
  <si>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</si>
  <si>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</si>
  <si>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</si>
  <si>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</si>
  <si>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</si>
  <si>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</si>
  <si>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</si>
  <si>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</si>
  <si>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</si>
  <si>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</si>
  <si>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</si>
  <si>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</si>
  <si>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</si>
  <si>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</si>
  <si>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</si>
  <si>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</si>
  <si>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</si>
  <si>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</si>
  <si>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</si>
  <si>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</si>
  <si>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</si>
  <si>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</si>
  <si>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</si>
  <si>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</si>
  <si>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</si>
  <si>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</si>
  <si>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</si>
  <si>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</si>
  <si>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</si>
  <si>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</si>
  <si>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</si>
  <si>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</si>
  <si>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</si>
  <si>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</si>
  <si>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</si>
  <si>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</si>
  <si>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</si>
  <si>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</si>
  <si>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</si>
  <si>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</si>
  <si>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</si>
  <si>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</si>
  <si>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</si>
  <si>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</si>
  <si>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</si>
  <si>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</si>
  <si>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</si>
  <si>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</si>
  <si>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</si>
  <si>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</si>
  <si>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</si>
  <si>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</si>
  <si>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</si>
  <si>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</si>
  <si>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</si>
  <si>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</si>
  <si>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</si>
  <si>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</si>
  <si>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</si>
  <si>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</si>
  <si>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</si>
  <si>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</si>
  <si>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</si>
  <si>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</si>
  <si>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</si>
  <si>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</si>
  <si>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</si>
  <si>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</si>
  <si>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</si>
  <si>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</si>
  <si>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</si>
  <si>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</si>
  <si>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</si>
  <si>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</si>
  <si>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</si>
  <si>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</si>
  <si>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</si>
  <si>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</si>
  <si>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</si>
  <si>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</si>
  <si>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</si>
  <si>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</si>
  <si>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</si>
  <si>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</si>
  <si>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</si>
  <si>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</si>
  <si>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</si>
  <si>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</si>
  <si>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</si>
  <si>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</si>
  <si>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</si>
  <si>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</si>
  <si>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</si>
  <si>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</si>
  <si>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</si>
  <si>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</si>
  <si>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</si>
  <si>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</si>
  <si>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</si>
  <si>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</si>
  <si>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</si>
  <si>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</si>
  <si>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</si>
  <si>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</si>
  <si>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</si>
  <si>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</si>
  <si>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</si>
  <si>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</si>
  <si>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</si>
  <si>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</si>
  <si>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</si>
  <si>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</si>
  <si>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</si>
  <si>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</si>
  <si>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</si>
  <si>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</si>
  <si>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</si>
  <si>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</si>
  <si>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</si>
  <si>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</si>
  <si>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</si>
  <si>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</si>
  <si>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</si>
  <si>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</si>
  <si>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</si>
  <si>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</si>
  <si>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</si>
  <si>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</si>
  <si>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</si>
  <si>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</si>
  <si>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</si>
  <si>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</si>
  <si>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</si>
  <si>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</si>
  <si>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</si>
  <si>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</si>
  <si>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</si>
  <si>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</si>
  <si>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</si>
  <si>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</si>
  <si>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</si>
  <si>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</si>
  <si>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</si>
  <si>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</si>
  <si>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</si>
  <si>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</si>
  <si>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</si>
  <si>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</si>
  <si>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</si>
  <si>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</si>
  <si>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</si>
  <si>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</si>
  <si>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</si>
  <si>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</si>
  <si>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</si>
  <si>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</si>
  <si>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</si>
  <si>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</si>
  <si>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</si>
  <si>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</si>
  <si>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</si>
  <si>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</si>
  <si>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</si>
  <si>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</si>
  <si>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</si>
  <si>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</si>
  <si>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</si>
  <si>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</si>
  <si>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</si>
  <si>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</si>
  <si>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</si>
  <si>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</si>
  <si>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</si>
  <si>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</si>
  <si>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</si>
  <si>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</si>
  <si>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</si>
  <si>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</si>
  <si>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</si>
  <si>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</si>
  <si>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</si>
  <si>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</si>
  <si>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</si>
  <si>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</si>
  <si>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</si>
  <si>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</si>
  <si>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</si>
  <si>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</si>
  <si>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</si>
  <si>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</si>
  <si>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</si>
  <si>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</si>
  <si>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</si>
  <si>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</si>
  <si>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</si>
  <si>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</si>
  <si>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</si>
  <si>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</si>
  <si>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</si>
  <si>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</si>
  <si>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</si>
  <si>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</si>
  <si>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</si>
  <si>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</si>
  <si>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</si>
  <si>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</si>
  <si>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</si>
  <si>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</si>
  <si>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</si>
  <si>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</si>
  <si>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</si>
  <si>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</si>
  <si>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</si>
  <si>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</si>
  <si>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</si>
  <si>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</si>
  <si>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</si>
  <si>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</si>
  <si>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</si>
  <si>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</si>
  <si>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</si>
  <si>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</si>
  <si>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</si>
  <si>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</si>
  <si>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</si>
  <si>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</si>
  <si>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</si>
  <si>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</si>
  <si>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</si>
  <si>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</si>
  <si>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</si>
  <si>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</si>
  <si>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</si>
  <si>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</si>
  <si>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</si>
  <si>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</si>
  <si>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</si>
  <si>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</si>
  <si>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</si>
  <si>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</si>
  <si>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</si>
  <si>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</si>
  <si>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</si>
  <si>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</si>
  <si>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</si>
  <si>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</si>
  <si>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</si>
  <si>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</si>
  <si>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</si>
  <si>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</si>
  <si>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</si>
  <si>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</si>
  <si>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</si>
  <si>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</si>
  <si>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</si>
  <si>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</si>
  <si>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</si>
  <si>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</si>
  <si>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</si>
  <si>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</si>
  <si>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</si>
  <si>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</si>
  <si>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</si>
  <si>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</si>
  <si>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</si>
  <si>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</si>
  <si>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</si>
  <si>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</si>
  <si>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</si>
  <si>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</si>
  <si>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</si>
  <si>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</si>
  <si>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</si>
  <si>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</si>
  <si>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</si>
  <si>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</si>
  <si>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</si>
  <si>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</si>
  <si>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</si>
  <si>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</si>
  <si>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</si>
  <si>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</si>
  <si>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</si>
  <si>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</si>
  <si>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</si>
  <si>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</si>
  <si>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</si>
  <si>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</si>
  <si>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</si>
  <si>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</si>
  <si>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</si>
  <si>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</si>
  <si>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</si>
  <si>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</si>
  <si>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</si>
  <si>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</si>
  <si>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</si>
  <si>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</si>
  <si>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</si>
  <si>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</si>
  <si>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</si>
  <si>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</si>
  <si>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</si>
  <si>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</si>
  <si>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</si>
  <si>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</si>
  <si>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</si>
  <si>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</si>
  <si>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</si>
  <si>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</si>
  <si>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</si>
  <si>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</si>
  <si>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</si>
  <si>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</si>
  <si>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</si>
  <si>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</si>
  <si>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</si>
  <si>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</si>
  <si>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</si>
  <si>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</si>
  <si>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</si>
  <si>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</si>
  <si>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</si>
  <si>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</si>
  <si>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</si>
  <si>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</si>
  <si>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</si>
  <si>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</si>
  <si>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</si>
  <si>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</si>
  <si>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</si>
  <si>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</si>
  <si>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</si>
  <si>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</si>
  <si>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</si>
  <si>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</si>
  <si>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</si>
  <si>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</si>
  <si>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</si>
  <si>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</si>
  <si>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</si>
  <si>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</si>
  <si>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</si>
  <si>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</si>
  <si>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</si>
  <si>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</si>
  <si>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</si>
  <si>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</si>
  <si>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</si>
  <si>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</si>
  <si>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</si>
  <si>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</si>
  <si>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</si>
  <si>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</si>
  <si>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</si>
  <si>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</si>
  <si>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</si>
  <si>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</si>
  <si>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</si>
  <si>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</si>
  <si>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</si>
  <si>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</si>
  <si>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</si>
  <si>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</si>
  <si>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</si>
  <si>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</si>
  <si>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</si>
  <si>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</si>
  <si>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</si>
  <si>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</si>
  <si>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</si>
  <si>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</si>
  <si>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</si>
  <si>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</si>
  <si>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</si>
  <si>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</si>
  <si>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</si>
  <si>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</si>
  <si>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</si>
  <si>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</si>
  <si>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</si>
  <si>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</si>
  <si>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</si>
  <si>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</si>
  <si>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</si>
  <si>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</si>
  <si>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</si>
  <si>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</si>
  <si>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</si>
  <si>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</si>
  <si>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</si>
  <si>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</si>
  <si>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</si>
  <si>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</si>
  <si>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</si>
  <si>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</si>
  <si>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</si>
  <si>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</si>
  <si>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</si>
  <si>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</si>
  <si>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</si>
  <si>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</si>
  <si>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</si>
  <si>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</si>
  <si>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</si>
  <si>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</si>
  <si>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</si>
  <si>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</si>
  <si>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</si>
  <si>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</si>
  <si>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</si>
  <si>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</si>
  <si>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</si>
  <si>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</si>
  <si>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</si>
  <si>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</si>
  <si>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</si>
  <si>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</si>
  <si>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</si>
  <si>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</si>
  <si>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</si>
  <si>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</si>
  <si>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</si>
  <si>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</si>
  <si>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</si>
  <si>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</si>
  <si>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</si>
  <si>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</si>
  <si>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</si>
  <si>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</si>
  <si>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</si>
  <si>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</si>
  <si>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</si>
  <si>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</si>
  <si>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</si>
  <si>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</si>
  <si>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</si>
  <si>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</si>
  <si>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</si>
  <si>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</si>
  <si>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</si>
  <si>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</si>
  <si>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</si>
  <si>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</si>
  <si>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</si>
  <si>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</si>
  <si>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</si>
  <si>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</si>
  <si>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</si>
  <si>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</si>
  <si>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</si>
  <si>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</si>
  <si>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</si>
  <si>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</si>
  <si>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</si>
  <si>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</si>
  <si>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</si>
  <si>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</si>
  <si>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</si>
  <si>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</si>
  <si>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</si>
  <si>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</si>
  <si>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</si>
  <si>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</si>
  <si>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</si>
  <si>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</si>
  <si>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</si>
  <si>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</si>
  <si>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</si>
  <si>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</si>
  <si>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</si>
  <si>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</si>
  <si>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</si>
  <si>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</si>
  <si>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</si>
  <si>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</si>
  <si>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</si>
  <si>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</si>
  <si>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</si>
  <si>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</si>
  <si>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</si>
  <si>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</si>
  <si>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</si>
  <si>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</si>
  <si>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</si>
  <si>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</si>
  <si>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</si>
  <si>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</si>
  <si>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</si>
  <si>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</si>
  <si>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</si>
  <si>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</si>
  <si>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</si>
  <si>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</si>
  <si>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</si>
  <si>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</si>
  <si>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</si>
  <si>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</si>
  <si>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</si>
  <si>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</si>
  <si>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</si>
  <si>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</si>
  <si>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</si>
  <si>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</si>
  <si>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</si>
  <si>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</si>
  <si>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</si>
  <si>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</si>
  <si>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</si>
  <si>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</si>
  <si>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</si>
  <si>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</si>
  <si>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</si>
  <si>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</si>
  <si>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</si>
  <si>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</si>
  <si>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</si>
  <si>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</si>
  <si>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</si>
  <si>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</si>
  <si>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</si>
  <si>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</si>
  <si>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</si>
  <si>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</si>
  <si>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</si>
  <si>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</si>
  <si>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</si>
  <si>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</si>
  <si>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</si>
  <si>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</si>
  <si>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</si>
  <si>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</si>
  <si>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</si>
  <si>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</si>
  <si>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</si>
  <si>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</si>
  <si>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</si>
  <si>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</si>
  <si>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</si>
  <si>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</si>
  <si>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</si>
  <si>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</si>
  <si>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</si>
  <si>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</si>
  <si>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</si>
  <si>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</si>
  <si>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</si>
  <si>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</si>
  <si>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</si>
  <si>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</si>
  <si>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</si>
  <si>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</si>
  <si>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</si>
  <si>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</si>
  <si>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</si>
  <si>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</si>
  <si>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</si>
  <si>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</si>
  <si>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</si>
  <si>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</si>
  <si>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</si>
  <si>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</si>
  <si>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</si>
  <si>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</si>
  <si>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</si>
  <si>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</si>
  <si>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</si>
  <si>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</si>
  <si>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</si>
  <si>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</si>
  <si>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</si>
  <si>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</si>
  <si>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</si>
  <si>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</si>
  <si>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</si>
  <si>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</si>
  <si>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</si>
  <si>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</si>
  <si>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</si>
  <si>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</si>
  <si>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</si>
  <si>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</si>
  <si>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</si>
  <si>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</si>
  <si>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</si>
  <si>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</si>
  <si>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</si>
  <si>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</si>
  <si>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</si>
  <si>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</si>
  <si>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</si>
  <si>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</si>
  <si>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</si>
  <si>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</si>
  <si>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</si>
  <si>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</si>
  <si>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</si>
  <si>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</si>
  <si>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</si>
  <si>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</si>
  <si>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</si>
  <si>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</si>
  <si>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</si>
  <si>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</si>
  <si>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</si>
  <si>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</si>
  <si>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</si>
  <si>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</si>
  <si>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</si>
  <si>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</si>
  <si>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</si>
  <si>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</si>
  <si>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</si>
  <si>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</si>
  <si>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</si>
  <si>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</si>
  <si>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</si>
  <si>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</si>
  <si>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</si>
  <si>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</si>
  <si>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</si>
  <si>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</si>
  <si>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</si>
  <si>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</si>
  <si>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</si>
  <si>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</si>
  <si>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</si>
  <si>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</si>
  <si>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</si>
  <si>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</si>
  <si>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</si>
  <si>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</si>
  <si>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</si>
  <si>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</si>
  <si>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</si>
  <si>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</si>
  <si>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</si>
  <si>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</si>
  <si>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</si>
  <si>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</si>
  <si>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</si>
  <si>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</si>
  <si>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</si>
  <si>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</si>
  <si>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</si>
  <si>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</si>
  <si>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</si>
  <si>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</si>
  <si>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</si>
  <si>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</si>
  <si>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</si>
  <si>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</si>
  <si>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</si>
  <si>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</si>
  <si>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</si>
  <si>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</si>
  <si>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</si>
  <si>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</si>
  <si>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</si>
  <si>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</si>
  <si>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</si>
  <si>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</si>
  <si>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</si>
  <si>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</si>
  <si>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</si>
  <si>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</si>
  <si>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</si>
  <si>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</si>
  <si>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</si>
  <si>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</si>
  <si>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</si>
  <si>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</si>
  <si>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</si>
  <si>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</si>
  <si>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</si>
  <si>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</si>
  <si>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</si>
  <si>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</si>
  <si>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</si>
  <si>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</si>
  <si>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</si>
  <si>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</si>
  <si>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</si>
  <si>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</si>
  <si>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</si>
  <si>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</si>
  <si>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</si>
  <si>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</si>
  <si>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</si>
  <si>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</si>
  <si>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</si>
  <si>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</si>
  <si>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</si>
  <si>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</si>
  <si>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</si>
  <si>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</si>
  <si>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</si>
  <si>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</si>
  <si>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</si>
  <si>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</si>
  <si>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</si>
  <si>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</si>
  <si>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</si>
  <si>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</si>
  <si>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</si>
  <si>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</si>
  <si>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</si>
  <si>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</si>
  <si>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</si>
  <si>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</si>
  <si>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</si>
  <si>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</si>
  <si>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</si>
  <si>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</si>
  <si>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</si>
  <si>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</si>
  <si>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</si>
  <si>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</si>
  <si>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</si>
  <si>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</si>
  <si>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</si>
  <si>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</si>
  <si>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</si>
  <si>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</si>
  <si>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</si>
  <si>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</si>
  <si>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</si>
  <si>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</si>
  <si>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</si>
  <si>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</si>
  <si>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</si>
  <si>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</si>
  <si>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</si>
  <si>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</si>
  <si>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</si>
  <si>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</si>
  <si>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</si>
  <si>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</si>
  <si>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</si>
  <si>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</si>
  <si>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</si>
  <si>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</si>
  <si>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</si>
  <si>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</si>
  <si>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</si>
  <si>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</si>
  <si>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</si>
  <si>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</si>
  <si>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</si>
  <si>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</si>
  <si>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</si>
  <si>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</si>
  <si>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</si>
  <si>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</si>
  <si>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</si>
  <si>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</si>
  <si>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</si>
  <si>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</si>
  <si>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</si>
  <si>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</si>
  <si>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</si>
  <si>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</si>
  <si>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</si>
  <si>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</si>
  <si>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</si>
  <si>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</si>
  <si>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</si>
  <si>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</si>
  <si>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</si>
  <si>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</si>
  <si>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</si>
  <si>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</si>
  <si>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</si>
  <si>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</si>
  <si>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</si>
  <si>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</si>
  <si>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</si>
  <si>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</si>
  <si>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</si>
  <si>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</si>
  <si>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</si>
  <si>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</si>
  <si>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</si>
  <si>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</si>
  <si>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</si>
  <si>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</si>
  <si>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</si>
  <si>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</si>
  <si>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</si>
  <si>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</si>
  <si>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</si>
  <si>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</si>
  <si>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</si>
  <si>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</si>
  <si>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</si>
  <si>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</si>
  <si>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</si>
  <si>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</si>
  <si>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</si>
  <si>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</si>
  <si>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</si>
  <si>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</si>
  <si>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</si>
  <si>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</si>
  <si>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</si>
  <si>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</si>
  <si>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</si>
  <si>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</si>
  <si>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</si>
  <si>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</si>
  <si>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</si>
  <si>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</si>
  <si>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</si>
  <si>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</si>
  <si>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</si>
  <si>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</si>
  <si>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</si>
  <si>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</si>
  <si>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</si>
  <si>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</si>
  <si>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</si>
  <si>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</si>
  <si>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</si>
  <si>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</si>
  <si>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</si>
  <si>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</si>
  <si>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</si>
  <si>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</si>
  <si>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</si>
  <si>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</si>
  <si>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</si>
  <si>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</si>
  <si>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</si>
  <si>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</si>
  <si>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</si>
  <si>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</si>
  <si>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</si>
  <si>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</si>
  <si>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</si>
  <si>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</si>
  <si>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</si>
  <si>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</si>
  <si>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</si>
  <si>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</si>
  <si>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</si>
  <si>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</si>
  <si>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</si>
  <si>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</si>
  <si>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</si>
  <si>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</si>
  <si>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</si>
  <si>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</si>
  <si>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</si>
  <si>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</si>
  <si>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</si>
  <si>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</si>
  <si>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</si>
  <si>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</si>
  <si>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</si>
  <si>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</si>
  <si>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</si>
  <si>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</si>
  <si>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</si>
  <si>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</si>
  <si>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</si>
  <si>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</si>
  <si>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</si>
  <si>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</si>
  <si>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</si>
  <si>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</si>
  <si>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</si>
  <si>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</si>
  <si>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</si>
  <si>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</si>
  <si>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</si>
  <si>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</si>
  <si>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</si>
  <si>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</si>
  <si>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</si>
  <si>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</si>
  <si>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</si>
  <si>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</si>
  <si>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</si>
  <si>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</si>
  <si>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</si>
  <si>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</si>
  <si>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</si>
  <si>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</si>
  <si>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</si>
  <si>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</si>
  <si>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</si>
  <si>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</si>
  <si>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</si>
  <si>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</si>
  <si>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</si>
  <si>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</si>
  <si>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</si>
  <si>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</si>
  <si>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</si>
  <si>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</si>
  <si>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</si>
  <si>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</si>
  <si>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</si>
  <si>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</si>
  <si>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</si>
  <si>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</si>
  <si>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</si>
  <si>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</si>
  <si>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</si>
  <si>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</si>
  <si>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</si>
  <si>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</si>
  <si>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</si>
  <si>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</si>
  <si>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</si>
  <si>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</si>
  <si>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</si>
  <si>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</si>
  <si>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</si>
  <si>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</si>
  <si>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</si>
  <si>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</si>
  <si>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</si>
  <si>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</si>
  <si>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</si>
  <si>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</si>
  <si>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</si>
  <si>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</si>
  <si>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</si>
  <si>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</si>
  <si>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</si>
  <si>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</si>
  <si>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</si>
  <si>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</si>
  <si>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</si>
  <si>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</si>
  <si>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</si>
  <si>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</si>
  <si>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</si>
  <si>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</si>
  <si>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</si>
  <si>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</si>
  <si>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</si>
  <si>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</si>
  <si>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</si>
  <si>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</si>
  <si>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</si>
  <si>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</si>
  <si>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</si>
  <si>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</si>
  <si>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</si>
  <si>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</si>
  <si>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</si>
  <si>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</si>
  <si>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</si>
  <si>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</si>
  <si>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</si>
  <si>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</si>
  <si>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</si>
  <si>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</si>
  <si>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</si>
  <si>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</si>
  <si>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</si>
  <si>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</si>
  <si>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</si>
  <si>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</si>
  <si>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</si>
  <si>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</si>
  <si>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</si>
  <si>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</si>
  <si>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</si>
  <si>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</si>
  <si>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</si>
  <si>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</si>
  <si>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</si>
  <si>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</si>
  <si>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</si>
  <si>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</si>
  <si>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</si>
  <si>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</si>
  <si>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</si>
  <si>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</si>
  <si>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</si>
  <si>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</si>
  <si>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</si>
  <si>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</si>
  <si>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</si>
  <si>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</si>
  <si>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</si>
  <si>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</si>
  <si>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</si>
  <si>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</si>
  <si>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</si>
  <si>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</si>
  <si>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</si>
  <si>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</si>
  <si>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</si>
  <si>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</si>
  <si>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</si>
  <si>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</si>
  <si>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</si>
  <si>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</si>
  <si>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</si>
  <si>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</si>
  <si>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</si>
  <si>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</si>
  <si>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</si>
  <si>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</si>
  <si>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</si>
  <si>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</si>
  <si>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</si>
  <si>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</si>
  <si>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</si>
  <si>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</si>
  <si>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</si>
  <si>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</si>
  <si>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</si>
  <si>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</si>
  <si>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</si>
  <si>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</si>
  <si>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</si>
  <si>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</si>
  <si>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</si>
  <si>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</si>
  <si>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</si>
  <si>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</si>
  <si>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</si>
  <si>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</si>
  <si>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</si>
  <si>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</si>
  <si>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</si>
  <si>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</si>
  <si>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</si>
  <si>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</si>
  <si>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</si>
  <si>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</si>
  <si>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</si>
  <si>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</si>
  <si>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</si>
  <si>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</si>
  <si>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</si>
  <si>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</si>
  <si>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</si>
  <si>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</si>
  <si>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</si>
  <si>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</si>
  <si>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</si>
  <si>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</si>
  <si>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</si>
  <si>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</si>
  <si>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</si>
  <si>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</si>
  <si>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</si>
  <si>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</si>
  <si>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</si>
  <si>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</si>
  <si>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</si>
  <si>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</si>
  <si>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</si>
  <si>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</si>
  <si>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</si>
  <si>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</si>
  <si>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</si>
  <si>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</si>
  <si>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</si>
  <si>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</si>
  <si>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</si>
  <si>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</si>
  <si>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</si>
  <si>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</si>
  <si>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</si>
  <si>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</si>
  <si>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</si>
  <si>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</si>
  <si>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</si>
  <si>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</si>
  <si>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</si>
  <si>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</si>
  <si>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</si>
  <si>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</si>
  <si>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</si>
  <si>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</si>
  <si>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</si>
  <si>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</si>
  <si>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</si>
  <si>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</si>
  <si>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</si>
  <si>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</si>
  <si>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</si>
  <si>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</si>
  <si>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</si>
  <si>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</si>
  <si>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</si>
  <si>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</si>
  <si>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</si>
  <si>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</si>
  <si>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</si>
  <si>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</si>
  <si>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</si>
  <si>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</si>
  <si>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</si>
  <si>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</si>
  <si>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</si>
  <si>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</si>
  <si>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</si>
  <si>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</si>
  <si>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</si>
  <si>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</si>
  <si>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</si>
  <si>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</si>
  <si>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</si>
  <si>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</si>
  <si>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</si>
  <si>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</si>
  <si>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</si>
  <si>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</si>
  <si>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</si>
  <si>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</si>
  <si>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</si>
  <si>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</si>
  <si>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</si>
  <si>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</si>
  <si>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</si>
  <si>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</si>
  <si>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</si>
  <si>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</si>
  <si>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</si>
  <si>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</si>
  <si>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</si>
  <si>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</si>
  <si>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</si>
  <si>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</si>
  <si>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</si>
  <si>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</si>
  <si>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</si>
  <si>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</si>
  <si>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</si>
  <si>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</si>
  <si>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</si>
  <si>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</si>
  <si>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</si>
  <si>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</si>
  <si>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</si>
  <si>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</si>
  <si>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</si>
  <si>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</si>
  <si>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</si>
  <si>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</si>
  <si>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</si>
  <si>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</si>
  <si>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</si>
  <si>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</si>
  <si>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</si>
  <si>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</si>
  <si>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</si>
  <si>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</si>
  <si>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</si>
  <si>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</si>
  <si>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</si>
  <si>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</si>
  <si>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</si>
  <si>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</si>
  <si>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</si>
  <si>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</si>
  <si>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</si>
  <si>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</si>
  <si>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</si>
  <si>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</si>
  <si>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</si>
  <si>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</si>
  <si>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</si>
  <si>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</si>
  <si>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</si>
  <si>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</si>
  <si>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</si>
  <si>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</si>
  <si>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</si>
  <si>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</si>
  <si>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</si>
  <si>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</si>
  <si>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</si>
  <si>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</si>
  <si>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</si>
  <si>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</si>
  <si>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</si>
  <si>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</si>
  <si>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</si>
  <si>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</si>
  <si>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</si>
  <si>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</si>
  <si>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</si>
  <si>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</si>
  <si>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</si>
  <si>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</si>
  <si>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</si>
  <si>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</si>
  <si>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</si>
  <si>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</si>
  <si>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</si>
  <si>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</si>
  <si>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</si>
  <si>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</si>
  <si>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</si>
  <si>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</si>
  <si>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</si>
  <si>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</si>
  <si>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</si>
  <si>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</si>
  <si>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</si>
  <si>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</si>
  <si>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</si>
  <si>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</si>
  <si>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</si>
  <si>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</si>
  <si>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</si>
  <si>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</si>
  <si>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</si>
  <si>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</si>
  <si>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</si>
  <si>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</si>
  <si>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</si>
  <si>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</si>
  <si>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</si>
  <si>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</si>
  <si>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</si>
  <si>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</si>
  <si>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</si>
  <si>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</si>
  <si>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</si>
  <si>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</si>
  <si>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</si>
  <si>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</si>
  <si>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</si>
  <si>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</si>
  <si>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</si>
  <si>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</si>
  <si>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</si>
  <si>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</si>
  <si>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</si>
  <si>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</si>
  <si>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</si>
  <si>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</si>
  <si>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</si>
  <si>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</si>
  <si>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</si>
  <si>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</si>
  <si>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</si>
  <si>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</si>
  <si>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</si>
  <si>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</si>
  <si>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</si>
  <si>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</si>
  <si>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</si>
  <si>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</si>
  <si>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</si>
  <si>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</si>
  <si>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</si>
  <si>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</si>
  <si>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</si>
  <si>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</si>
  <si>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</si>
  <si>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</si>
  <si>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</si>
  <si>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</si>
  <si>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</si>
  <si>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</si>
  <si>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</si>
  <si>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</si>
  <si>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</si>
  <si>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</si>
  <si>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</si>
  <si>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</si>
  <si>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</si>
  <si>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</si>
  <si>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</si>
  <si>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</si>
  <si>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</si>
  <si>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</si>
  <si>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</si>
  <si>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</si>
  <si>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</si>
  <si>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</si>
  <si>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</si>
  <si>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</si>
  <si>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</si>
  <si>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</si>
  <si>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</si>
  <si>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</si>
  <si>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</si>
  <si>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</si>
  <si>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</si>
  <si>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</si>
  <si>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</si>
  <si>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</si>
  <si>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</si>
  <si>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</si>
  <si>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</si>
  <si>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</si>
  <si>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</si>
  <si>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</si>
  <si>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</si>
  <si>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</si>
  <si>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</si>
  <si>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</si>
  <si>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</si>
  <si>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</si>
  <si>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</si>
  <si>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</si>
  <si>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</si>
  <si>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</si>
  <si>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</si>
  <si>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</si>
  <si>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</si>
  <si>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</si>
  <si>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</si>
  <si>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</si>
  <si>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</si>
  <si>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</si>
  <si>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</si>
  <si>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</si>
  <si>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</si>
  <si>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</si>
  <si>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</si>
  <si>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</si>
  <si>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</si>
  <si>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</si>
  <si>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</si>
  <si>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</si>
  <si>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</si>
  <si>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</si>
  <si>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</si>
  <si>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</si>
  <si>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</si>
  <si>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</si>
  <si>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</si>
  <si>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</si>
  <si>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</si>
  <si>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</si>
  <si>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</si>
  <si>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</si>
  <si>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</si>
  <si>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</si>
  <si>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</si>
  <si>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</si>
  <si>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</si>
  <si>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</si>
  <si>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</si>
  <si>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</si>
  <si>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</si>
  <si>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</si>
  <si>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</si>
  <si>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</si>
  <si>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</si>
  <si>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</si>
  <si>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</si>
  <si>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</si>
  <si>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</si>
  <si>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</si>
  <si>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</si>
  <si>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</si>
  <si>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</si>
  <si>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</si>
  <si>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</si>
  <si>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</si>
  <si>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</si>
  <si>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</si>
  <si>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</si>
  <si>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</si>
  <si>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</si>
  <si>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</si>
  <si>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</si>
  <si>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</si>
  <si>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</si>
  <si>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</si>
  <si>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</si>
  <si>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</si>
  <si>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</si>
  <si>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</si>
  <si>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</si>
  <si>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</si>
  <si>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</si>
  <si>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</si>
  <si>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</si>
  <si>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</si>
  <si>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</si>
  <si>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</si>
  <si>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</si>
  <si>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</si>
  <si>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</si>
  <si>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</si>
  <si>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</si>
  <si>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</si>
  <si>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</si>
  <si>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</si>
  <si>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</si>
  <si>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</si>
  <si>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</si>
  <si>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</si>
  <si>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</si>
  <si>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</si>
  <si>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</si>
  <si>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</si>
  <si>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</si>
  <si>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</si>
  <si>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</si>
  <si>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</si>
  <si>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</si>
  <si>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</si>
  <si>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</si>
  <si>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</si>
  <si>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</si>
  <si>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</si>
  <si>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</si>
  <si>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</si>
  <si>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</si>
  <si>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</si>
  <si>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</si>
  <si>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</si>
  <si>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</si>
  <si>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</si>
  <si>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</si>
  <si>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</si>
  <si>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</si>
  <si>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</si>
  <si>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</si>
  <si>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</si>
  <si>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</si>
  <si>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</si>
  <si>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</si>
  <si>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</si>
  <si>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</si>
  <si>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</si>
  <si>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</si>
  <si>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</si>
  <si>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</si>
  <si>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</si>
  <si>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</si>
  <si>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</si>
  <si>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</si>
  <si>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</si>
  <si>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</si>
  <si>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</si>
  <si>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</si>
  <si>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</si>
  <si>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</si>
  <si>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</si>
  <si>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</si>
  <si>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</si>
  <si>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</si>
  <si>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</si>
  <si>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</si>
  <si>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</si>
  <si>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</si>
  <si>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</si>
  <si>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</si>
  <si>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</si>
  <si>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</si>
  <si>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</si>
  <si>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</si>
  <si>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</si>
  <si>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</si>
  <si>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</si>
  <si>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</si>
  <si>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</si>
  <si>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</si>
  <si>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</si>
  <si>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</si>
  <si>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</si>
  <si>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</si>
  <si>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</si>
  <si>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</si>
  <si>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</si>
  <si>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</si>
  <si>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</si>
  <si>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</si>
  <si>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</si>
  <si>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</si>
  <si>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</si>
  <si>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</si>
  <si>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</si>
  <si>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</si>
  <si>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</si>
  <si>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</si>
  <si>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</si>
  <si>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</si>
  <si>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</si>
  <si>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</si>
  <si>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</si>
  <si>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</si>
  <si>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</si>
  <si>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</si>
  <si>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</si>
  <si>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</si>
  <si>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</si>
  <si>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</si>
  <si>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</si>
  <si>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</si>
  <si>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</si>
  <si>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</si>
  <si>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</si>
  <si>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</si>
  <si>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</si>
  <si>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</si>
  <si>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</si>
  <si>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</si>
  <si>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</si>
  <si>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</si>
  <si>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</si>
  <si>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</si>
  <si>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</si>
  <si>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</si>
  <si>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</si>
  <si>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</si>
  <si>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</si>
  <si>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</si>
  <si>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</si>
  <si>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</si>
  <si>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</si>
  <si>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</si>
  <si>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</si>
  <si>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</si>
  <si>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</si>
  <si>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</si>
  <si>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</si>
  <si>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</si>
  <si>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</si>
  <si>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</si>
  <si>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</si>
  <si>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</si>
  <si>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</si>
  <si>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</si>
  <si>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</si>
  <si>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</si>
  <si>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</si>
  <si>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</si>
  <si>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</si>
  <si>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</si>
  <si>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</si>
  <si>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</si>
  <si>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</si>
  <si>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</si>
  <si>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</si>
  <si>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</si>
  <si>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</si>
  <si>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</si>
  <si>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</si>
  <si>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</si>
  <si>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</si>
  <si>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</si>
  <si>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</si>
  <si>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</si>
  <si>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</si>
  <si>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</si>
  <si>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</si>
  <si>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</si>
  <si>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</si>
  <si>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</si>
  <si>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</si>
  <si>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</si>
  <si>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</si>
  <si>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</si>
  <si>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</si>
  <si>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</si>
  <si>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</si>
  <si>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</si>
  <si>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</si>
  <si>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</si>
  <si>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</si>
  <si>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</si>
  <si>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</si>
  <si>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</si>
  <si>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</si>
  <si>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</si>
  <si>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</si>
  <si>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</si>
  <si>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</si>
  <si>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</si>
  <si>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</si>
  <si>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</si>
  <si>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</si>
  <si>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</si>
  <si>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</si>
  <si>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</si>
  <si>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</si>
  <si>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</si>
  <si>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</si>
  <si>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</si>
  <si>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</si>
  <si>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</si>
  <si>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</si>
  <si>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</si>
  <si>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</si>
  <si>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</si>
  <si>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</si>
  <si>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</si>
  <si>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</si>
  <si>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</si>
  <si>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</si>
  <si>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</si>
  <si>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</si>
  <si>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</si>
  <si>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</si>
  <si>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</si>
  <si>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</si>
  <si>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</si>
  <si>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</si>
  <si>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</si>
  <si>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</si>
  <si>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</si>
  <si>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</si>
  <si>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</si>
  <si>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</si>
  <si>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</si>
  <si>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</si>
  <si>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</si>
  <si>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</si>
  <si>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</si>
  <si>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</si>
  <si>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</si>
  <si>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</si>
  <si>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</si>
  <si>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</si>
  <si>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</si>
  <si>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</si>
  <si>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</si>
  <si>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</si>
  <si>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</si>
  <si>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</si>
  <si>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</si>
  <si>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</si>
  <si>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</si>
  <si>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</si>
  <si>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</si>
  <si>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</si>
  <si>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</si>
  <si>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</si>
  <si>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</si>
  <si>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</si>
  <si>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</si>
  <si>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</si>
  <si>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</si>
  <si>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</si>
  <si>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</si>
  <si>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</si>
  <si>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</si>
  <si>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</si>
  <si>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</si>
  <si>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</si>
  <si>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</si>
  <si>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</si>
  <si>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</si>
  <si>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</si>
  <si>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</si>
  <si>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</si>
  <si>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</si>
  <si>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</si>
  <si>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</si>
  <si>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</si>
  <si>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</si>
  <si>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</si>
  <si>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</si>
  <si>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</si>
  <si>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</si>
  <si>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</si>
  <si>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</si>
  <si>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</si>
  <si>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</si>
  <si>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</si>
  <si>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</si>
  <si>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</si>
  <si>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</si>
  <si>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</si>
  <si>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</si>
  <si>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</si>
  <si>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</si>
  <si>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</si>
  <si>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</si>
  <si>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</si>
  <si>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</si>
  <si>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</si>
  <si>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</si>
  <si>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</si>
  <si>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</si>
  <si>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</si>
  <si>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</si>
  <si>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</si>
  <si>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</si>
  <si>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</si>
  <si>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</si>
  <si>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</si>
  <si>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</si>
  <si>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</si>
  <si>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</si>
  <si>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</si>
  <si>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</si>
  <si>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</si>
  <si>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</si>
  <si>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</si>
  <si>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</si>
  <si>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</si>
  <si>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</si>
  <si>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</si>
  <si>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</si>
  <si>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</si>
  <si>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</si>
  <si>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</si>
  <si>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</si>
  <si>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</si>
  <si>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</si>
  <si>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</si>
  <si>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</si>
  <si>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</si>
  <si>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</si>
  <si>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</si>
  <si>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</si>
  <si>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</si>
  <si>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</si>
  <si>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</si>
  <si>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</si>
  <si>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</si>
  <si>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</si>
  <si>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</si>
  <si>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</si>
  <si>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</si>
  <si>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</si>
  <si>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</si>
  <si>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</si>
  <si>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</si>
  <si>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</si>
  <si>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</si>
  <si>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</si>
  <si>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</si>
  <si>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</si>
  <si>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</si>
  <si>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</si>
  <si>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</si>
  <si>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</si>
  <si>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</si>
  <si>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</si>
  <si>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</si>
  <si>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</si>
  <si>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</si>
  <si>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</si>
  <si>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</si>
  <si>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</si>
  <si>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</si>
  <si>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</si>
  <si>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</si>
  <si>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</si>
  <si>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</si>
  <si>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</si>
  <si>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</si>
  <si>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</si>
  <si>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</si>
  <si>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</si>
  <si>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</si>
  <si>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</si>
  <si>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</si>
  <si>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</si>
  <si>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</si>
  <si>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</si>
  <si>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</si>
  <si>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</si>
  <si>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</si>
  <si>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</si>
  <si>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</si>
  <si>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</si>
  <si>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</si>
  <si>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</si>
  <si>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</si>
  <si>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</si>
  <si>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</si>
  <si>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</si>
  <si>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</si>
  <si>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</si>
  <si>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</si>
  <si>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</si>
  <si>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</si>
  <si>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</si>
  <si>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</si>
  <si>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</si>
  <si>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</si>
  <si>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</si>
  <si>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</si>
  <si>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</si>
  <si>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</si>
  <si>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</si>
  <si>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</si>
  <si>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</si>
  <si>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</si>
  <si>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</si>
  <si>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</si>
  <si>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</si>
  <si>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</si>
  <si>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</si>
  <si>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</si>
  <si>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</si>
  <si>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</si>
  <si>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</si>
  <si>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</si>
  <si>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</si>
  <si>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</si>
  <si>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</si>
  <si>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</si>
  <si>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</si>
  <si>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</si>
  <si>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</si>
  <si>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</si>
  <si>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</si>
  <si>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</si>
  <si>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</si>
  <si>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</si>
  <si>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</si>
  <si>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</si>
  <si>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</si>
  <si>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</si>
  <si>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</si>
  <si>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</si>
  <si>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</si>
  <si>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</si>
  <si>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</si>
  <si>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</si>
  <si>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</si>
  <si>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</si>
  <si>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</si>
  <si>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</si>
  <si>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</si>
  <si>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</si>
  <si>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</si>
  <si>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</si>
  <si>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</si>
  <si>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</si>
  <si>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</si>
  <si>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</si>
  <si>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</si>
  <si>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</si>
  <si>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</si>
  <si>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</si>
  <si>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</si>
  <si>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</si>
  <si>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</si>
  <si>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</si>
  <si>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</si>
  <si>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</si>
  <si>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</si>
  <si>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</si>
  <si>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</si>
  <si>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</si>
  <si>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</si>
  <si>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</si>
  <si>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</si>
  <si>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</si>
  <si>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</si>
  <si>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</si>
  <si>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</si>
  <si>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</si>
  <si>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</si>
  <si>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</si>
  <si>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</si>
  <si>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</si>
  <si>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</si>
  <si>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</si>
  <si>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</si>
  <si>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</si>
  <si>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</si>
  <si>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</si>
  <si>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</si>
  <si>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</si>
  <si>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</si>
  <si>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</si>
  <si>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</si>
  <si>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</si>
  <si>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</si>
  <si>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</si>
  <si>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</si>
  <si>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</si>
  <si>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</si>
  <si>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</si>
  <si>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</si>
  <si>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</si>
  <si>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</si>
  <si>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</si>
  <si>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</si>
  <si>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</si>
  <si>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</si>
  <si>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</si>
  <si>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</si>
  <si>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</si>
  <si>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</si>
  <si>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</si>
  <si>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</si>
  <si>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</si>
  <si>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</si>
  <si>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</si>
  <si>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</si>
  <si>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</si>
  <si>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</si>
  <si>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</si>
  <si>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</si>
  <si>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</si>
  <si>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</si>
  <si>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</si>
  <si>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</si>
  <si>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</si>
  <si>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</si>
  <si>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</si>
  <si>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</si>
  <si>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</si>
  <si>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</si>
  <si>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</si>
  <si>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</si>
  <si>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</si>
  <si>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</si>
  <si>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</si>
  <si>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</si>
  <si>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</si>
  <si>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</si>
  <si>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</si>
  <si>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</si>
  <si>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</si>
  <si>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</si>
  <si>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</si>
  <si>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</si>
  <si>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</si>
  <si>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</si>
  <si>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</si>
  <si>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</si>
  <si>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</si>
  <si>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</si>
  <si>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</si>
  <si>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</si>
  <si>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</si>
  <si>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</si>
  <si>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</si>
  <si>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</si>
  <si>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</si>
  <si>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</si>
  <si>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</si>
  <si>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</si>
  <si>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</si>
  <si>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</si>
  <si>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</si>
  <si>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</si>
  <si>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</si>
  <si>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</si>
  <si>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</si>
  <si>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</si>
  <si>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</si>
  <si>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</si>
  <si>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</si>
  <si>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</si>
  <si>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</si>
  <si>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</si>
  <si>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</si>
  <si>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</si>
  <si>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</si>
  <si>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</si>
  <si>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</si>
  <si>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</si>
  <si>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</si>
  <si>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</si>
  <si>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</si>
  <si>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</si>
  <si>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</si>
  <si>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</si>
  <si>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</si>
  <si>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</si>
  <si>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</si>
  <si>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</si>
  <si>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</si>
  <si>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</si>
  <si>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</si>
  <si>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</si>
  <si>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</si>
  <si>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</si>
  <si>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</si>
  <si>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</si>
  <si>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</si>
  <si>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</si>
  <si>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</si>
  <si>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</si>
  <si>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</si>
  <si>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</si>
  <si>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</si>
  <si>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</si>
  <si>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</si>
  <si>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</si>
  <si>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</si>
  <si>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</si>
  <si>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</si>
  <si>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</si>
  <si>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</si>
  <si>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</si>
  <si>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</si>
  <si>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</si>
  <si>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</si>
  <si>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</si>
  <si>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</si>
  <si>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</si>
  <si>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</si>
  <si>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</si>
  <si>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</si>
  <si>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</si>
  <si>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</si>
  <si>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</si>
  <si>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</si>
  <si>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</si>
  <si>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</si>
  <si>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</si>
  <si>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</si>
  <si>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</si>
  <si>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</si>
  <si>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</si>
  <si>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</si>
  <si>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</si>
  <si>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</si>
  <si>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</si>
  <si>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</si>
  <si>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</si>
  <si>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</si>
  <si>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</si>
  <si>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</si>
  <si>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</si>
  <si>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</si>
  <si>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</si>
  <si>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</si>
  <si>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</si>
  <si>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</si>
  <si>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</si>
  <si>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</si>
  <si>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</si>
  <si>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</si>
  <si>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</si>
  <si>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</si>
  <si>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</si>
  <si>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</si>
  <si>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</si>
  <si>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</si>
  <si>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</si>
  <si>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</si>
  <si>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</si>
  <si>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</si>
  <si>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</si>
  <si>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</si>
  <si>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</si>
  <si>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</si>
  <si>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</si>
  <si>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</si>
  <si>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</si>
  <si>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</si>
  <si>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</si>
  <si>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</si>
  <si>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</si>
  <si>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</si>
  <si>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</si>
  <si>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</si>
  <si>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</si>
  <si>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</si>
  <si>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</si>
  <si>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</si>
  <si>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</si>
  <si>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</si>
  <si>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</si>
  <si>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</si>
  <si>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</si>
  <si>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</si>
  <si>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</si>
  <si>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</si>
  <si>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</si>
  <si>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</si>
  <si>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</si>
  <si>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</si>
  <si>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</si>
  <si>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</si>
  <si>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</si>
  <si>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</si>
  <si>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</si>
  <si>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</si>
  <si>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</si>
  <si>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</si>
  <si>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</si>
  <si>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</si>
  <si>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</si>
  <si>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</si>
  <si>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</si>
  <si>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</si>
  <si>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</si>
  <si>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</si>
  <si>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</si>
  <si>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</si>
  <si>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</si>
  <si>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</si>
  <si>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</si>
  <si>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</si>
  <si>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</si>
  <si>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</si>
  <si>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</si>
  <si>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</si>
  <si>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</si>
  <si>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</si>
  <si>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</si>
  <si>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</si>
  <si>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</si>
  <si>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</si>
  <si>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</si>
  <si>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</si>
  <si>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</si>
  <si>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</si>
  <si>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</si>
  <si>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</si>
  <si>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</si>
  <si>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</si>
  <si>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</si>
  <si>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</si>
  <si>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</si>
  <si>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</si>
  <si>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</si>
  <si>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</si>
  <si>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</si>
  <si>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</si>
  <si>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</si>
  <si>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</si>
  <si>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</si>
  <si>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</si>
  <si>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</si>
  <si>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</si>
  <si>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</si>
  <si>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</si>
  <si>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</si>
  <si>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</si>
  <si>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</si>
  <si>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</si>
  <si>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</si>
  <si>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</si>
  <si>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</si>
  <si>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</si>
  <si>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</si>
  <si>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</si>
  <si>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</si>
  <si>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</si>
  <si>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</si>
  <si>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</si>
  <si>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</si>
  <si>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</si>
  <si>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</si>
  <si>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</si>
  <si>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</si>
  <si>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</si>
  <si>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</si>
  <si>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</si>
  <si>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</si>
  <si>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</si>
  <si>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</si>
  <si>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</si>
  <si>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</si>
  <si>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</si>
  <si>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</si>
  <si>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</si>
  <si>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</si>
  <si>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</si>
  <si>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</si>
  <si>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</si>
  <si>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</si>
  <si>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</si>
  <si>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</si>
  <si>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</si>
  <si>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</si>
  <si>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</si>
  <si>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</si>
  <si>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</si>
  <si>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</si>
  <si>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</si>
  <si>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</si>
  <si>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</si>
  <si>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</si>
  <si>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</si>
  <si>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</si>
  <si>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</si>
  <si>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</si>
  <si>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</si>
  <si>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</si>
  <si>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</si>
  <si>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</si>
  <si>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</si>
  <si>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</si>
  <si>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</si>
  <si>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</si>
  <si>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</si>
  <si>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</si>
  <si>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</si>
  <si>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</si>
  <si>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</si>
  <si>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</si>
  <si>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</si>
  <si>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</si>
  <si>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</si>
  <si>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</si>
  <si>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</si>
  <si>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</si>
  <si>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</si>
  <si>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</si>
  <si>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</si>
  <si>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</si>
  <si>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</si>
  <si>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</si>
  <si>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</si>
  <si>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</si>
  <si>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</si>
  <si>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</si>
  <si>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</si>
  <si>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</si>
  <si>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</si>
  <si>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</si>
  <si>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</si>
  <si>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</si>
  <si>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</si>
  <si>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</si>
  <si>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</si>
  <si>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</si>
  <si>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</si>
  <si>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</si>
  <si>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</si>
  <si>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</si>
  <si>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</si>
  <si>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</si>
  <si>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</si>
  <si>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</si>
  <si>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</si>
  <si>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</si>
  <si>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</si>
  <si>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</si>
  <si>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</si>
  <si>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</si>
  <si>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</si>
  <si>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</si>
  <si>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</si>
  <si>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</si>
  <si>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</si>
  <si>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</si>
  <si>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</si>
  <si>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</si>
  <si>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</si>
  <si>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</si>
  <si>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</si>
  <si>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</si>
  <si>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</si>
  <si>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</si>
  <si>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</si>
  <si>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</si>
  <si>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</si>
  <si>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</si>
  <si>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</si>
  <si>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</si>
  <si>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</si>
  <si>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</si>
  <si>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</si>
  <si>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</si>
  <si>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</si>
  <si>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</si>
  <si>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</si>
  <si>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</si>
  <si>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</si>
  <si>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</si>
  <si>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</si>
  <si>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</si>
  <si>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</si>
  <si>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</si>
  <si>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</si>
  <si>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</si>
  <si>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</si>
  <si>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</si>
  <si>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</si>
  <si>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</si>
  <si>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</si>
  <si>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</si>
  <si>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</si>
  <si>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</si>
  <si>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</si>
  <si>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</si>
  <si>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</si>
  <si>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</si>
  <si>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</si>
  <si>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</si>
  <si>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</si>
  <si>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</si>
  <si>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</si>
  <si>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</si>
  <si>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</si>
  <si>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</si>
  <si>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</si>
  <si>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</si>
  <si>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</si>
  <si>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</si>
  <si>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</si>
  <si>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</si>
  <si>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</si>
  <si>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</si>
  <si>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</si>
  <si>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</si>
  <si>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</si>
  <si>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</si>
  <si>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</si>
  <si>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</si>
  <si>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</si>
  <si>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</si>
  <si>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</si>
  <si>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</si>
  <si>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</si>
  <si>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</si>
  <si>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</si>
  <si>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</si>
  <si>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</si>
  <si>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</si>
  <si>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</si>
  <si>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</si>
  <si>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</si>
  <si>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</si>
  <si>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</si>
  <si>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</si>
  <si>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</si>
  <si>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</si>
  <si>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</si>
  <si>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</si>
  <si>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</si>
  <si>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</si>
  <si>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</si>
  <si>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</si>
  <si>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</si>
  <si>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</si>
  <si>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</si>
  <si>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</si>
  <si>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</si>
  <si>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</si>
  <si>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</si>
  <si>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</si>
  <si>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</si>
  <si>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</si>
  <si>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</si>
  <si>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</si>
  <si>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</si>
  <si>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</si>
  <si>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</si>
  <si>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</si>
  <si>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</si>
  <si>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</si>
  <si>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</si>
  <si>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</si>
  <si>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</si>
  <si>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</si>
  <si>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</si>
  <si>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</si>
  <si>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</si>
  <si>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</si>
  <si>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</si>
  <si>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</si>
  <si>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</si>
  <si>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</si>
  <si>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</si>
  <si>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</si>
  <si>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</si>
  <si>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</si>
  <si>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</si>
  <si>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</si>
  <si>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</si>
  <si>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</si>
  <si>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</si>
  <si>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</si>
  <si>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</si>
  <si>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</si>
  <si>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</si>
  <si>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</si>
  <si>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</si>
  <si>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</si>
  <si>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</si>
  <si>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</si>
  <si>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</si>
  <si>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</si>
  <si>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</si>
  <si>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</si>
  <si>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</si>
  <si>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</si>
  <si>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</si>
  <si>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</si>
  <si>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</si>
  <si>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</si>
  <si>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</si>
  <si>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</si>
  <si>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</si>
  <si>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</si>
  <si>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</si>
  <si>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</si>
  <si>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</si>
  <si>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</si>
  <si>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</si>
  <si>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</si>
  <si>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</si>
  <si>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</si>
  <si>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</si>
  <si>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</si>
  <si>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</si>
  <si>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</si>
  <si>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</si>
  <si>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</si>
  <si>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</si>
  <si>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</si>
  <si>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</si>
  <si>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</si>
  <si>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</si>
  <si>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</si>
  <si>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</si>
  <si>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</si>
  <si>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</si>
  <si>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</si>
  <si>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</si>
  <si>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</si>
  <si>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</si>
  <si>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</si>
  <si>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</si>
  <si>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</si>
  <si>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</si>
  <si>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</si>
  <si>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</si>
  <si>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</si>
  <si>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</si>
  <si>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</si>
  <si>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</si>
  <si>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</si>
  <si>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</si>
  <si>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</si>
  <si>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</si>
  <si>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</si>
  <si>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</si>
  <si>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</si>
  <si>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</si>
  <si>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</si>
  <si>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</si>
  <si>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</si>
  <si>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</si>
  <si>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</si>
  <si>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</si>
  <si>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</si>
  <si>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</si>
  <si>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</si>
  <si>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</si>
  <si>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</si>
  <si>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</si>
  <si>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</si>
  <si>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</si>
  <si>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</si>
  <si>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</si>
  <si>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</si>
  <si>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</si>
  <si>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</si>
  <si>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</si>
  <si>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</si>
  <si>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</si>
  <si>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</si>
  <si>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</si>
  <si>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</si>
  <si>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</si>
  <si>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</si>
  <si>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</si>
  <si>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</si>
  <si>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</si>
  <si>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</si>
  <si>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</si>
  <si>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</si>
  <si>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</si>
  <si>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</si>
  <si>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</si>
  <si>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</si>
  <si>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</si>
  <si>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</si>
  <si>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</si>
  <si>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</si>
  <si>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</si>
  <si>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</si>
  <si>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</si>
  <si>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</si>
  <si>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</si>
  <si>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</si>
  <si>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</si>
  <si>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</si>
  <si>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</si>
  <si>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</si>
  <si>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</si>
  <si>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</si>
  <si>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</si>
  <si>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</si>
  <si>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</si>
  <si>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</si>
  <si>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</si>
  <si>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</si>
  <si>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</si>
  <si>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</si>
  <si>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</si>
  <si>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</si>
  <si>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</si>
  <si>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</si>
  <si>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</si>
  <si>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</si>
  <si>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</si>
  <si>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</si>
  <si>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</si>
  <si>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</si>
  <si>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</si>
  <si>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</si>
  <si>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</si>
  <si>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</si>
  <si>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</si>
  <si>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</si>
  <si>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</si>
  <si>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</si>
  <si>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</si>
  <si>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</si>
  <si>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</si>
  <si>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</si>
  <si>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</si>
  <si>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</si>
  <si>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</si>
  <si>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</si>
  <si>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</si>
  <si>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</si>
  <si>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</si>
  <si>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</si>
  <si>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</si>
  <si>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</si>
  <si>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</si>
  <si>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</si>
  <si>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</si>
  <si>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</si>
  <si>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</si>
  <si>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</si>
  <si>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</si>
  <si>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</si>
  <si>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</si>
  <si>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</si>
  <si>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</si>
  <si>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</si>
  <si>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</si>
  <si>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</si>
  <si>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</si>
  <si>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</si>
  <si>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</si>
  <si>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</si>
  <si>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</si>
  <si>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</si>
  <si>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</si>
  <si>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</si>
  <si>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</si>
  <si>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</si>
  <si>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</si>
  <si>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</si>
  <si>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</si>
  <si>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</si>
  <si>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</si>
  <si>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</si>
  <si>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</si>
  <si>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</si>
  <si>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</si>
  <si>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</si>
  <si>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</si>
  <si>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</si>
  <si>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</si>
  <si>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</si>
  <si>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</si>
  <si>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</si>
  <si>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</si>
  <si>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</si>
  <si>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</si>
  <si>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</si>
  <si>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</si>
  <si>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</si>
  <si>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</si>
  <si>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</si>
  <si>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</si>
  <si>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</si>
  <si>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</si>
  <si>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</si>
  <si>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</si>
  <si>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</si>
  <si>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</si>
  <si>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</si>
  <si>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</si>
  <si>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</si>
  <si>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</si>
  <si>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</si>
  <si>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</si>
  <si>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</si>
  <si>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</si>
  <si>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</si>
  <si>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</si>
  <si>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</si>
  <si>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</si>
  <si>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</si>
  <si>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</si>
  <si>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</si>
  <si>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</si>
  <si>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</si>
  <si>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</si>
  <si>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</si>
  <si>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</si>
  <si>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</si>
  <si>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</si>
  <si>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</si>
  <si>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</si>
  <si>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</si>
  <si>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</si>
  <si>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</si>
  <si>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</si>
  <si>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</si>
  <si>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</si>
  <si>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</si>
  <si>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</si>
  <si>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</si>
  <si>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</si>
  <si>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</si>
  <si>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</si>
  <si>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</si>
  <si>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</si>
  <si>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</si>
  <si>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</si>
  <si>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</si>
  <si>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</si>
  <si>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</si>
  <si>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</si>
  <si>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</si>
  <si>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</si>
  <si>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</si>
  <si>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</si>
  <si>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</si>
  <si>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</si>
  <si>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</si>
  <si>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</si>
  <si>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</si>
  <si>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</si>
  <si>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</si>
  <si>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</si>
  <si>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</si>
  <si>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</si>
  <si>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</si>
  <si>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</si>
  <si>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</si>
  <si>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</si>
  <si>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</si>
  <si>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</si>
  <si>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</si>
  <si>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</si>
  <si>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</si>
  <si>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</si>
  <si>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</si>
  <si>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</si>
  <si>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</si>
  <si>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</si>
  <si>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</si>
  <si>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</si>
  <si>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</si>
  <si>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</si>
  <si>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</si>
  <si>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</si>
  <si>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</si>
  <si>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</si>
  <si>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</si>
  <si>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</si>
  <si>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</si>
  <si>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</si>
  <si>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</si>
  <si>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</si>
  <si>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</si>
  <si>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</si>
  <si>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</si>
  <si>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</si>
  <si>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</si>
  <si>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</si>
  <si>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</si>
  <si>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</si>
  <si>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</si>
  <si>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</si>
  <si>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</si>
  <si>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</si>
  <si>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</si>
  <si>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</si>
  <si>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</si>
  <si>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</si>
  <si>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</si>
  <si>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</si>
  <si>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</si>
  <si>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</si>
  <si>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</si>
  <si>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</si>
  <si>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</si>
  <si>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</si>
  <si>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</si>
  <si>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</si>
  <si>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</si>
  <si>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</si>
  <si>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</si>
  <si>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</si>
  <si>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</si>
  <si>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</si>
  <si>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</si>
  <si>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</si>
  <si>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</si>
  <si>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</si>
  <si>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</si>
  <si>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</si>
  <si>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</si>
  <si>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</si>
  <si>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</si>
  <si>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</si>
  <si>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</si>
  <si>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</si>
  <si>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</si>
  <si>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</si>
  <si>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</si>
  <si>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</si>
  <si>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</si>
  <si>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</si>
  <si>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</si>
  <si>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</si>
  <si>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</si>
  <si>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</si>
  <si>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</si>
  <si>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</si>
  <si>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</si>
  <si>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</si>
  <si>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</si>
  <si>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</si>
  <si>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</si>
  <si>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</si>
  <si>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</si>
  <si>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</si>
  <si>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</si>
  <si>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</si>
  <si>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</si>
  <si>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</si>
  <si>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</si>
  <si>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</si>
  <si>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</si>
  <si>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</si>
  <si>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</si>
  <si>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</si>
  <si>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</si>
  <si>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</si>
  <si>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</si>
  <si>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</si>
  <si>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</si>
  <si>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</si>
  <si>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</si>
  <si>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</si>
  <si>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</si>
  <si>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</si>
  <si>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</si>
  <si>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</si>
  <si>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</si>
  <si>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</si>
  <si>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</si>
  <si>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</si>
  <si>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</si>
  <si>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</si>
  <si>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</si>
  <si>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</si>
  <si>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</si>
  <si>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</si>
  <si>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</si>
  <si>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</si>
  <si>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</si>
  <si>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</si>
  <si>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</si>
  <si>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</si>
  <si>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</si>
  <si>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</si>
  <si>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</si>
  <si>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</si>
  <si>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</si>
  <si>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</si>
  <si>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</si>
  <si>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</si>
  <si>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</si>
  <si>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</si>
  <si>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</si>
  <si>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</si>
  <si>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</si>
  <si>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</si>
  <si>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</si>
  <si>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</si>
  <si>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</si>
  <si>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</si>
  <si>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</si>
  <si>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</si>
  <si>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</si>
  <si>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</si>
  <si>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</si>
  <si>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</si>
  <si>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</si>
  <si>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</si>
  <si>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</si>
  <si>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</si>
  <si>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</si>
  <si>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</si>
  <si>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</si>
  <si>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</si>
  <si>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</si>
  <si>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</si>
  <si>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</si>
  <si>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</si>
  <si>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</si>
  <si>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</si>
  <si>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</si>
  <si>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</si>
  <si>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</si>
  <si>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</si>
  <si>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</si>
  <si>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</si>
  <si>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</si>
  <si>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</si>
  <si>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</si>
  <si>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</si>
  <si>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</si>
  <si>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</si>
  <si>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</si>
  <si>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</si>
  <si>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</si>
  <si>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</si>
  <si>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</si>
  <si>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</si>
  <si>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</si>
  <si>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</si>
  <si>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</si>
  <si>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</si>
  <si>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</si>
  <si>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</si>
  <si>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</si>
  <si>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</si>
  <si>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</si>
  <si>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</si>
  <si>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</si>
  <si>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</si>
  <si>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</si>
  <si>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</si>
  <si>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</si>
  <si>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</si>
  <si>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</si>
  <si>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</si>
  <si>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</si>
  <si>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</si>
  <si>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</si>
  <si>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</si>
  <si>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</si>
  <si>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</si>
  <si>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</si>
  <si>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</si>
  <si>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</si>
  <si>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</si>
  <si>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</si>
  <si>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</si>
  <si>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</si>
  <si>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</si>
  <si>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</si>
  <si>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</si>
  <si>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</si>
  <si>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</si>
  <si>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</si>
  <si>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</si>
  <si>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</si>
  <si>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</si>
  <si>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</si>
  <si>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</si>
  <si>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</si>
  <si>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</si>
  <si>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</si>
  <si>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</si>
  <si>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</si>
  <si>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</si>
  <si>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</si>
  <si>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</si>
  <si>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</si>
  <si>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</si>
  <si>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</si>
  <si>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</si>
  <si>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</si>
  <si>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</si>
  <si>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</si>
  <si>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</si>
  <si>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</si>
  <si>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</si>
  <si>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</si>
  <si>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</si>
  <si>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</si>
  <si>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</si>
  <si>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</si>
  <si>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</si>
  <si>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</si>
  <si>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</si>
  <si>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</si>
  <si>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</si>
  <si>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</si>
  <si>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</si>
  <si>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</si>
  <si>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</si>
  <si>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</si>
  <si>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</si>
  <si>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</si>
  <si>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</si>
  <si>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</si>
  <si>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</si>
  <si>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</si>
  <si>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</si>
  <si>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</si>
  <si>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</si>
  <si>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</si>
  <si>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</si>
  <si>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</si>
  <si>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</si>
  <si>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</si>
  <si>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</si>
  <si>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</si>
  <si>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</si>
  <si>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</si>
  <si>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</si>
  <si>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</si>
  <si>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</si>
  <si>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</si>
  <si>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</si>
  <si>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</si>
  <si>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</si>
  <si>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</si>
  <si>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</si>
  <si>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</si>
  <si>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</si>
  <si>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</si>
  <si>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</si>
  <si>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</si>
  <si>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</si>
  <si>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</si>
  <si>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</si>
  <si>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</si>
  <si>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</si>
  <si>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</si>
  <si>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</si>
  <si>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</si>
  <si>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</si>
  <si>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</si>
  <si>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</si>
  <si>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</si>
  <si>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</si>
  <si>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</si>
  <si>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</si>
  <si>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</si>
  <si>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</si>
  <si>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</si>
  <si>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</si>
  <si>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</si>
  <si>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</si>
  <si>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</si>
  <si>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</si>
  <si>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</si>
  <si>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</si>
  <si>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</si>
  <si>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</si>
  <si>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</si>
  <si>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</si>
  <si>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</si>
  <si>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</si>
  <si>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</si>
  <si>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</si>
  <si>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</si>
  <si>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</si>
  <si>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</si>
  <si>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</si>
  <si>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</si>
  <si>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</si>
  <si>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</si>
  <si>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</si>
  <si>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</si>
  <si>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</si>
  <si>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</si>
  <si>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</si>
  <si>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</si>
  <si>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</si>
  <si>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</si>
  <si>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</si>
  <si>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</si>
  <si>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</si>
  <si>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</si>
  <si>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</si>
  <si>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</si>
  <si>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</si>
  <si>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</si>
  <si>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</si>
  <si>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</si>
  <si>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</si>
  <si>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</si>
  <si>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</si>
  <si>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</si>
  <si>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</si>
  <si>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</si>
  <si>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</si>
  <si>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</si>
  <si>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</si>
  <si>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</si>
  <si>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</si>
  <si>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</si>
  <si>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</si>
  <si>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</si>
  <si>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</si>
  <si>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</si>
  <si>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</si>
  <si>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</si>
  <si>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</si>
  <si>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</si>
  <si>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</si>
  <si>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</si>
  <si>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</si>
  <si>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</si>
  <si>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</si>
  <si>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</si>
  <si>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</si>
  <si>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</si>
  <si>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</si>
  <si>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</si>
  <si>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</si>
  <si>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</si>
  <si>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</si>
  <si>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</si>
  <si>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</si>
  <si>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</si>
  <si>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</si>
  <si>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</si>
  <si>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</si>
  <si>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</si>
  <si>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</si>
  <si>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</si>
  <si>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</si>
  <si>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</si>
  <si>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</si>
  <si>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</si>
  <si>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</si>
  <si>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</si>
  <si>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</si>
  <si>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</si>
  <si>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</si>
  <si>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</si>
  <si>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</si>
  <si>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</si>
  <si>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</si>
  <si>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</si>
  <si>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</si>
  <si>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</si>
  <si>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</si>
  <si>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</si>
  <si>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</si>
  <si>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</si>
  <si>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</si>
  <si>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</si>
  <si>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</si>
  <si>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</si>
  <si>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</si>
  <si>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</si>
  <si>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</si>
  <si>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</si>
  <si>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</si>
  <si>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</si>
  <si>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</si>
  <si>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</si>
  <si>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</si>
  <si>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</si>
  <si>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</si>
  <si>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</si>
  <si>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</si>
  <si>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</si>
  <si>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</si>
  <si>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</si>
  <si>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</si>
  <si>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</si>
  <si>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</si>
  <si>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</si>
  <si>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</si>
  <si>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</si>
  <si>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</si>
  <si>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</si>
  <si>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</si>
  <si>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</si>
  <si>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</si>
  <si>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</si>
  <si>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</si>
  <si>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</si>
  <si>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</si>
  <si>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</si>
  <si>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</si>
  <si>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</si>
  <si>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</si>
  <si>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</si>
  <si>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</si>
  <si>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</si>
  <si>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</si>
  <si>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</si>
  <si>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</si>
  <si>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</si>
  <si>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</si>
  <si>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</si>
  <si>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</si>
  <si>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</si>
  <si>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</si>
  <si>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</si>
  <si>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</si>
  <si>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</si>
  <si>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</si>
  <si>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</si>
  <si>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</si>
  <si>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</si>
  <si>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</si>
  <si>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</si>
  <si>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</si>
  <si>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</si>
  <si>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</si>
  <si>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</si>
  <si>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</si>
  <si>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</si>
  <si>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</si>
  <si>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</si>
  <si>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</si>
  <si>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</si>
  <si>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</si>
  <si>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</si>
  <si>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</si>
  <si>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</si>
  <si>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</si>
  <si>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</si>
  <si>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</si>
  <si>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</si>
  <si>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</si>
  <si>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</si>
  <si>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</si>
  <si>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</si>
  <si>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</si>
  <si>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</si>
  <si>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</si>
  <si>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</si>
  <si>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</si>
  <si>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</si>
  <si>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</si>
  <si>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</si>
  <si>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</si>
  <si>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</si>
  <si>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</si>
  <si>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</si>
  <si>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</si>
  <si>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</si>
  <si>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</si>
  <si>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</si>
  <si>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</si>
  <si>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</si>
  <si>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</si>
  <si>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</si>
  <si>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</si>
  <si>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</si>
  <si>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</si>
  <si>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</si>
  <si>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</si>
  <si>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</si>
  <si>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</si>
  <si>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</si>
  <si>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</si>
  <si>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</si>
  <si>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</si>
  <si>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</si>
  <si>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</si>
  <si>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</si>
  <si>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</si>
  <si>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</si>
  <si>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</si>
  <si>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</si>
  <si>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</si>
  <si>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</si>
  <si>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</si>
  <si>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</si>
  <si>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</si>
  <si>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</si>
  <si>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</si>
  <si>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</si>
  <si>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</si>
  <si>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</si>
  <si>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</si>
  <si>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</si>
  <si>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</si>
  <si>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</si>
  <si>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</si>
  <si>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</si>
  <si>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</si>
  <si>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</si>
  <si>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</si>
  <si>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</si>
  <si>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</si>
  <si>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</si>
  <si>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</si>
  <si>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</si>
  <si>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</si>
  <si>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</si>
  <si>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</si>
  <si>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</si>
  <si>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</si>
  <si>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</si>
  <si>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</si>
  <si>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</si>
  <si>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</si>
  <si>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</si>
  <si>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</si>
  <si>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</si>
  <si>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</si>
  <si>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</si>
  <si>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</si>
  <si>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</si>
  <si>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</si>
  <si>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</si>
  <si>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</si>
  <si>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</si>
  <si>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</si>
  <si>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</si>
  <si>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</si>
  <si>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</si>
  <si>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</si>
  <si>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</si>
  <si>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</si>
  <si>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</si>
  <si>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</si>
  <si>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</si>
  <si>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</si>
  <si>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</si>
  <si>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</si>
  <si>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</si>
  <si>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</si>
  <si>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</si>
  <si>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</si>
  <si>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</si>
  <si>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</si>
  <si>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</si>
  <si>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</si>
  <si>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</si>
  <si>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</si>
  <si>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</si>
  <si>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</si>
  <si>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</si>
  <si>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</si>
  <si>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</si>
  <si>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</si>
  <si>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</si>
  <si>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</si>
  <si>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</si>
  <si>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</si>
  <si>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</si>
  <si>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</si>
  <si>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</si>
  <si>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</si>
  <si>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</si>
  <si>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</si>
  <si>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</si>
  <si>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</si>
  <si>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</si>
  <si>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</si>
  <si>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</si>
  <si>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</si>
  <si>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</si>
  <si>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</si>
  <si>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</si>
  <si>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</si>
  <si>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</si>
  <si>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</si>
  <si>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</si>
  <si>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</si>
  <si>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</si>
  <si>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</si>
  <si>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</si>
  <si>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</si>
  <si>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</si>
  <si>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</si>
  <si>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</si>
  <si>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</si>
  <si>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</si>
  <si>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</si>
  <si>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</si>
  <si>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</si>
  <si>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</si>
  <si>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</si>
  <si>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</si>
  <si>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</si>
  <si>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</si>
  <si>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</si>
  <si>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</si>
  <si>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</si>
  <si>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</si>
  <si>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</si>
  <si>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</si>
  <si>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</si>
  <si>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</si>
  <si>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</si>
  <si>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</si>
  <si>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</si>
  <si>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</si>
  <si>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</si>
  <si>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</si>
  <si>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</si>
  <si>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</si>
  <si>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</si>
  <si>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</si>
  <si>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</si>
  <si>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</si>
  <si>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</si>
  <si>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</si>
  <si>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</si>
  <si>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</si>
  <si>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</si>
  <si>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</si>
  <si>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</si>
  <si>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</si>
  <si>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</si>
  <si>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</si>
  <si>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</si>
  <si>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</si>
  <si>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</si>
  <si>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</si>
  <si>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</si>
  <si>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</si>
  <si>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</si>
  <si>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</si>
  <si>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</si>
  <si>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</si>
  <si>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</si>
  <si>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</si>
  <si>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</si>
  <si>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</si>
  <si>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</si>
  <si>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</si>
  <si>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</si>
  <si>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</si>
  <si>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</si>
  <si>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</si>
  <si>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</si>
  <si>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</si>
  <si>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</si>
  <si>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</si>
  <si>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</si>
  <si>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</si>
  <si>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</si>
  <si>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</si>
  <si>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</si>
  <si>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</si>
  <si>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</si>
  <si>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</si>
  <si>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</si>
  <si>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</si>
  <si>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</si>
  <si>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</si>
  <si>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</si>
  <si>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</si>
  <si>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</si>
  <si>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</si>
  <si>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</si>
  <si>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</si>
  <si>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</si>
  <si>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</si>
  <si>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</si>
  <si>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</si>
  <si>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</si>
  <si>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</si>
  <si>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</si>
  <si>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</si>
  <si>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</si>
  <si>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</si>
  <si>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</si>
  <si>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</si>
  <si>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</si>
  <si>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</si>
  <si>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</si>
  <si>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</si>
  <si>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</si>
  <si>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</si>
  <si>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</si>
  <si>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</si>
  <si>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</si>
  <si>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</si>
  <si>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</si>
  <si>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</si>
  <si>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</si>
  <si>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</si>
  <si>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</si>
  <si>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</si>
  <si>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</si>
  <si>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</si>
  <si>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</si>
  <si>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</si>
  <si>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</si>
  <si>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</si>
  <si>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</si>
  <si>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</si>
  <si>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</si>
  <si>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</si>
  <si>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</si>
  <si>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</si>
  <si>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</si>
  <si>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</si>
  <si>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</si>
  <si>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</si>
  <si>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</si>
  <si>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</si>
  <si>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</si>
  <si>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</si>
  <si>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</si>
  <si>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</si>
  <si>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</si>
  <si>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</si>
  <si>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</si>
  <si>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</si>
  <si>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</si>
  <si>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</si>
  <si>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</si>
  <si>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</si>
  <si>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</si>
  <si>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</si>
  <si>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</si>
  <si>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</si>
  <si>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</si>
  <si>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</si>
  <si>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</si>
  <si>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</si>
  <si>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</si>
  <si>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</si>
  <si>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</si>
  <si>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</si>
  <si>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</si>
  <si>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</si>
  <si>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</si>
  <si>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</si>
  <si>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</si>
  <si>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</si>
  <si>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</si>
  <si>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</si>
  <si>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</si>
  <si>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</si>
  <si>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</si>
  <si>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</si>
  <si>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</si>
  <si>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</si>
  <si>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</si>
  <si>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</si>
  <si>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</si>
  <si>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</si>
  <si>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</si>
  <si>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</si>
  <si>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</si>
  <si>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</si>
  <si>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</si>
  <si>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</si>
  <si>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</si>
  <si>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</si>
  <si>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</si>
  <si>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</si>
  <si>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</si>
  <si>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</si>
  <si>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</si>
  <si>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</si>
  <si>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</si>
  <si>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</si>
  <si>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</si>
  <si>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</si>
  <si>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</si>
  <si>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</si>
  <si>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</si>
  <si>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</si>
  <si>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</si>
  <si>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</si>
  <si>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</si>
  <si>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</si>
  <si>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</si>
  <si>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</si>
  <si>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</si>
  <si>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</si>
  <si>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</si>
  <si>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</si>
  <si>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</si>
  <si>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</si>
  <si>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</si>
  <si>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</si>
  <si>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</si>
  <si>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</si>
  <si>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</si>
  <si>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</si>
  <si>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</si>
  <si>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</si>
  <si>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</si>
  <si>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</si>
  <si>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</si>
  <si>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</si>
  <si>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</si>
  <si>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</si>
  <si>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</si>
  <si>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</si>
  <si>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</si>
  <si>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</si>
  <si>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</si>
  <si>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</si>
  <si>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</si>
  <si>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</si>
  <si>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</si>
  <si>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</si>
  <si>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</si>
  <si>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</si>
  <si>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</si>
  <si>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</si>
  <si>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</si>
  <si>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</si>
  <si>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</si>
  <si>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</si>
  <si>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</si>
  <si>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</si>
  <si>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</si>
  <si>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</si>
  <si>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</si>
  <si>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</si>
  <si>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</si>
  <si>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</si>
  <si>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</si>
  <si>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</si>
  <si>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</si>
  <si>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</si>
  <si>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</si>
  <si>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</si>
  <si>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</si>
  <si>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</si>
  <si>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</si>
  <si>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</si>
  <si>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</si>
  <si>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</si>
  <si>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</si>
  <si>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</si>
  <si>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</si>
  <si>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</si>
  <si>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</si>
  <si>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</si>
  <si>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</si>
  <si>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</si>
  <si>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</si>
  <si>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</si>
  <si>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</si>
  <si>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</si>
  <si>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</si>
  <si>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</si>
  <si>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</si>
  <si>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</si>
  <si>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</si>
  <si>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</si>
  <si>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</si>
  <si>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</si>
  <si>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</si>
  <si>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</si>
  <si>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</si>
  <si>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</si>
  <si>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</si>
  <si>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</si>
  <si>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</si>
  <si>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</si>
  <si>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</si>
  <si>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</si>
  <si>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</si>
  <si>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</si>
  <si>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</si>
  <si>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</si>
  <si>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</si>
  <si>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</si>
  <si>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</si>
  <si>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</si>
  <si>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</si>
  <si>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</si>
  <si>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</si>
  <si>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</si>
  <si>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</si>
  <si>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</si>
  <si>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</si>
  <si>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</si>
  <si>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</si>
  <si>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</si>
  <si>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</si>
  <si>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</si>
  <si>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</si>
  <si>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</si>
  <si>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</si>
  <si>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</si>
  <si>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</si>
  <si>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</si>
  <si>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</si>
  <si>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</si>
  <si>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</si>
  <si>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</si>
  <si>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</si>
  <si>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</si>
  <si>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</si>
  <si>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</si>
  <si>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</si>
  <si>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</si>
  <si>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</si>
  <si>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</si>
  <si>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</si>
  <si>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</si>
  <si>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</si>
  <si>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</si>
  <si>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</si>
  <si>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</si>
  <si>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</si>
  <si>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</si>
  <si>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</si>
  <si>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</si>
  <si>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</si>
  <si>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</si>
  <si>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</si>
  <si>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</si>
  <si>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</si>
  <si>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</si>
  <si>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</si>
  <si>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</si>
  <si>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</si>
  <si>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</si>
  <si>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</si>
  <si>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</si>
  <si>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</si>
  <si>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</si>
  <si>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</si>
  <si>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</si>
  <si>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</si>
  <si>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</si>
  <si>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</si>
  <si>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</si>
  <si>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</si>
  <si>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</si>
  <si>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</si>
  <si>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</si>
  <si>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</si>
  <si>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</si>
  <si>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</si>
  <si>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</si>
  <si>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</si>
  <si>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</si>
  <si>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</si>
  <si>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</si>
  <si>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</si>
  <si>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</si>
  <si>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</si>
  <si>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</si>
  <si>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</si>
  <si>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</si>
  <si>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</si>
  <si>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</si>
  <si>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</si>
  <si>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</si>
  <si>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</si>
  <si>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</si>
  <si>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</si>
  <si>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</si>
  <si>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</si>
  <si>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</si>
  <si>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</si>
  <si>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</si>
  <si>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</si>
  <si>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</si>
  <si>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</si>
  <si>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</si>
  <si>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</si>
  <si>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</si>
  <si>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</si>
  <si>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</si>
  <si>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</si>
  <si>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</si>
  <si>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</si>
  <si>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</si>
  <si>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</si>
  <si>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</si>
  <si>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</si>
  <si>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</si>
  <si>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</si>
  <si>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</si>
  <si>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</si>
  <si>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</si>
  <si>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</si>
  <si>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</si>
  <si>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</si>
  <si>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</si>
  <si>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</si>
  <si>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</si>
  <si>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</si>
  <si>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</si>
  <si>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</si>
  <si>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</si>
  <si>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</si>
  <si>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</si>
  <si>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</si>
  <si>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</si>
  <si>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</si>
  <si>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</si>
  <si>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</si>
  <si>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</si>
  <si>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</si>
  <si>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</si>
  <si>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</si>
  <si>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</si>
  <si>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</si>
  <si>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</si>
  <si>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</si>
  <si>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</si>
  <si>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</si>
  <si>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</si>
  <si>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</si>
  <si>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</si>
  <si>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</si>
  <si>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</si>
  <si>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</si>
  <si>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</si>
  <si>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</si>
  <si>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</si>
  <si>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</si>
  <si>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</si>
  <si>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</si>
  <si>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</si>
  <si>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</si>
  <si>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</si>
  <si>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</si>
  <si>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</si>
  <si>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</si>
  <si>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</si>
  <si>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</si>
  <si>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</si>
  <si>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</si>
  <si>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</si>
  <si>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</si>
  <si>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</si>
  <si>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</si>
  <si>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</si>
  <si>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</si>
  <si>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</si>
  <si>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</si>
  <si>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</si>
  <si>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</si>
  <si>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</si>
  <si>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</si>
  <si>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</si>
  <si>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</si>
  <si>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</si>
  <si>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</si>
  <si>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</si>
  <si>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</si>
  <si>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</si>
  <si>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</si>
  <si>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</si>
  <si>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</si>
  <si>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</si>
  <si>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</si>
  <si>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</si>
  <si>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</si>
  <si>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</si>
  <si>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</si>
  <si>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</si>
  <si>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</si>
  <si>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</si>
  <si>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</si>
  <si>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</si>
  <si>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</si>
  <si>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</si>
  <si>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</si>
  <si>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</si>
  <si>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</si>
  <si>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</si>
  <si>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</si>
  <si>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</si>
  <si>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</si>
  <si>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</si>
  <si>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</si>
  <si>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</si>
  <si>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</si>
  <si>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</si>
  <si>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</si>
  <si>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</si>
  <si>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</si>
  <si>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</si>
  <si>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</si>
  <si>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</si>
  <si>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</si>
  <si>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</si>
  <si>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</si>
  <si>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</si>
  <si>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</si>
  <si>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</si>
  <si>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</si>
  <si>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</si>
  <si>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</si>
  <si>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</si>
  <si>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</si>
  <si>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</si>
  <si>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</si>
  <si>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</si>
  <si>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</si>
  <si>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</si>
  <si>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</si>
  <si>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</si>
  <si>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</si>
  <si>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</si>
  <si>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</si>
  <si>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</si>
  <si>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</si>
  <si>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</si>
  <si>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</si>
  <si>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</si>
  <si>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</si>
  <si>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</si>
  <si>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</si>
  <si>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</si>
  <si>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</si>
  <si>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</si>
  <si>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</si>
  <si>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</si>
  <si>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</si>
  <si>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</si>
  <si>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</si>
  <si>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</si>
  <si>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</si>
  <si>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</si>
  <si>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</si>
  <si>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</si>
  <si>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</si>
  <si>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</si>
  <si>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</si>
  <si>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</si>
  <si>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</si>
  <si>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</si>
  <si>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</si>
  <si>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</si>
  <si>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</si>
  <si>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</si>
  <si>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</si>
  <si>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</si>
  <si>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</si>
  <si>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</si>
  <si>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</si>
  <si>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</si>
  <si>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</si>
  <si>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</si>
  <si>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</si>
  <si>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</si>
  <si>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</si>
  <si>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</si>
  <si>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</si>
  <si>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</si>
  <si>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</si>
  <si>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</si>
  <si>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</si>
  <si>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</si>
  <si>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</si>
  <si>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</si>
  <si>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</si>
  <si>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</si>
  <si>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</si>
  <si>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</si>
  <si>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</si>
  <si>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</si>
  <si>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</si>
  <si>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</si>
  <si>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</si>
  <si>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</si>
  <si>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</si>
  <si>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</si>
  <si>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</si>
  <si>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</si>
  <si>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</si>
  <si>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</si>
  <si>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</si>
  <si>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</si>
  <si>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</si>
  <si>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</si>
  <si>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</si>
  <si>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</si>
  <si>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</si>
  <si>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</si>
  <si>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</si>
  <si>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</si>
  <si>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</si>
  <si>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</si>
  <si>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</si>
  <si>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</si>
  <si>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</si>
  <si>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</si>
  <si>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</si>
  <si>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</si>
  <si>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</si>
  <si>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</si>
  <si>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</si>
  <si>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</si>
  <si>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</si>
  <si>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</si>
  <si>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</si>
  <si>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</si>
  <si>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</si>
  <si>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</si>
  <si>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</si>
  <si>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</si>
  <si>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</si>
  <si>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</si>
  <si>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</si>
  <si>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</si>
  <si>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</si>
  <si>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</si>
  <si>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</si>
  <si>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</si>
  <si>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</si>
  <si>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</si>
  <si>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</si>
  <si>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</si>
  <si>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</si>
  <si>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</si>
  <si>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</si>
  <si>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</si>
  <si>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</si>
  <si>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</si>
  <si>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</si>
  <si>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</si>
  <si>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</si>
  <si>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</si>
  <si>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</si>
  <si>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</si>
  <si>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</si>
  <si>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</si>
  <si>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</si>
  <si>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</si>
  <si>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</si>
  <si>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</si>
  <si>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</si>
  <si>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</si>
  <si>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</si>
  <si>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</si>
  <si>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</si>
  <si>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</si>
  <si>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</si>
  <si>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</si>
  <si>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</si>
  <si>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</si>
  <si>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</si>
  <si>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</si>
  <si>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</si>
  <si>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</si>
  <si>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</si>
  <si>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</si>
  <si>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</si>
  <si>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</si>
  <si>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</si>
  <si>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</si>
  <si>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</si>
  <si>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</si>
  <si>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</si>
  <si>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</si>
  <si>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</si>
  <si>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</si>
  <si>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</si>
  <si>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</si>
  <si>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</si>
  <si>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</si>
  <si>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</si>
  <si>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</si>
  <si>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</si>
  <si>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</si>
  <si>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</si>
  <si>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</si>
  <si>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</si>
  <si>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</si>
  <si>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</si>
  <si>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</si>
  <si>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</si>
  <si>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</si>
  <si>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</si>
  <si>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</si>
  <si>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</si>
  <si>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</si>
  <si>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</si>
  <si>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</si>
  <si>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</si>
  <si>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</si>
  <si>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</si>
  <si>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</si>
  <si>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</si>
  <si>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</si>
  <si>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</si>
  <si>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</si>
  <si>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</si>
  <si>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</si>
  <si>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</si>
  <si>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</si>
  <si>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</si>
  <si>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</si>
  <si>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</si>
  <si>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</si>
  <si>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</si>
  <si>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</si>
  <si>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</si>
  <si>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</si>
  <si>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</si>
  <si>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</si>
  <si>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</si>
  <si>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</si>
  <si>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</si>
  <si>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</si>
  <si>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</si>
  <si>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</si>
  <si>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</si>
  <si>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</si>
  <si>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</si>
  <si>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</si>
  <si>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</si>
  <si>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</si>
  <si>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</si>
  <si>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</si>
  <si>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</si>
  <si>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</si>
  <si>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</si>
  <si>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</si>
  <si>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</si>
  <si>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</si>
  <si>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</si>
  <si>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</si>
  <si>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</si>
  <si>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</si>
  <si>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</si>
  <si>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</si>
  <si>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</si>
  <si>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</si>
  <si>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</si>
  <si>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</si>
  <si>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</si>
  <si>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</si>
  <si>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</si>
  <si>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</si>
  <si>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</si>
  <si>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</si>
  <si>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</si>
  <si>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</si>
  <si>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</si>
  <si>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</si>
  <si>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</si>
  <si>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</si>
  <si>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</si>
  <si>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</si>
  <si>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</si>
  <si>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</si>
  <si>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</si>
  <si>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</si>
  <si>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</si>
  <si>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</si>
  <si>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</si>
  <si>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</si>
  <si>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</si>
  <si>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</si>
  <si>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</si>
  <si>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</si>
  <si>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</si>
  <si>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</si>
  <si>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</si>
  <si>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</si>
  <si>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</si>
  <si>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</si>
  <si>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</si>
  <si>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</si>
  <si>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</si>
  <si>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</si>
  <si>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</si>
  <si>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</si>
  <si>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</si>
  <si>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</si>
  <si>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</si>
  <si>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</si>
  <si>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</si>
  <si>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</si>
  <si>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</si>
  <si>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</si>
  <si>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</si>
  <si>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</si>
  <si>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</si>
  <si>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</si>
  <si>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</si>
  <si>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</si>
  <si>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</si>
  <si>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</si>
  <si>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</si>
  <si>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</si>
  <si>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</si>
  <si>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</si>
  <si>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</si>
  <si>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</si>
  <si>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</si>
  <si>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</si>
  <si>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</si>
  <si>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</si>
  <si>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</si>
  <si>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</si>
  <si>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</si>
  <si>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</si>
  <si>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</si>
  <si>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</si>
  <si>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</si>
  <si>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</si>
  <si>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</si>
  <si>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</si>
  <si>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</si>
  <si>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</si>
  <si>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</si>
  <si>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</si>
  <si>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</si>
  <si>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</si>
  <si>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</si>
  <si>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</si>
  <si>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</si>
  <si>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</si>
  <si>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</si>
  <si>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</si>
  <si>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</si>
  <si>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</si>
  <si>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</si>
  <si>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</si>
  <si>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</si>
  <si>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</si>
  <si>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</si>
  <si>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</si>
  <si>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</si>
  <si>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</si>
  <si>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</si>
  <si>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</si>
  <si>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</si>
  <si>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</si>
  <si>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</si>
  <si>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</si>
  <si>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</si>
  <si>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</si>
  <si>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</si>
  <si>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</si>
  <si>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</si>
  <si>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</si>
  <si>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</si>
  <si>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</si>
  <si>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</si>
  <si>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</si>
  <si>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</si>
  <si>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</si>
  <si>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</si>
  <si>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</si>
  <si>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</si>
  <si>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</si>
  <si>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</si>
  <si>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</si>
  <si>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</si>
  <si>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</si>
  <si>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</si>
  <si>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</si>
  <si>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</si>
  <si>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</si>
  <si>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</si>
  <si>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</si>
  <si>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</si>
  <si>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</si>
  <si>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</si>
  <si>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</si>
  <si>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</si>
  <si>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</si>
  <si>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</si>
  <si>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</si>
  <si>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</si>
  <si>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</si>
  <si>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</si>
  <si>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</si>
  <si>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</si>
  <si>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</si>
  <si>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</si>
  <si>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</si>
  <si>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</si>
  <si>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</si>
  <si>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</si>
  <si>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</si>
  <si>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</si>
  <si>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</si>
  <si>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</si>
  <si>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</si>
  <si>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</si>
  <si>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</si>
  <si>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</si>
  <si>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</si>
  <si>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</si>
  <si>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</si>
  <si>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</si>
  <si>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</si>
  <si>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</si>
  <si>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</si>
  <si>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</si>
  <si>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</si>
  <si>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</si>
  <si>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</si>
  <si>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</si>
  <si>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</si>
  <si>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</si>
  <si>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</si>
  <si>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</si>
  <si>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</si>
  <si>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</si>
  <si>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</si>
  <si>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</si>
  <si>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</si>
  <si>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</si>
  <si>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</si>
  <si>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</si>
  <si>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</si>
  <si>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</si>
  <si>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</si>
  <si>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</si>
  <si>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</si>
  <si>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</si>
  <si>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</si>
  <si>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</si>
  <si>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</si>
  <si>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</si>
  <si>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</si>
  <si>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</si>
  <si>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</si>
  <si>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</si>
  <si>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</si>
  <si>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</si>
  <si>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</si>
  <si>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</si>
  <si>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</si>
  <si>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</si>
  <si>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</si>
  <si>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</si>
  <si>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</si>
  <si>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</si>
  <si>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</si>
  <si>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</si>
  <si>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</si>
  <si>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</si>
  <si>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</si>
  <si>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</si>
  <si>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</si>
  <si>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</si>
  <si>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</si>
  <si>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</si>
  <si>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</si>
  <si>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</si>
  <si>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</si>
  <si>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</si>
  <si>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</si>
  <si>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</si>
  <si>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</si>
  <si>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</si>
  <si>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</si>
  <si>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</si>
  <si>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</si>
  <si>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</si>
  <si>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</si>
  <si>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</si>
  <si>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</si>
  <si>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</si>
  <si>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</si>
  <si>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</si>
  <si>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</si>
  <si>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</si>
  <si>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</si>
  <si>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</si>
  <si>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</si>
  <si>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</si>
  <si>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</si>
  <si>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</si>
  <si>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</si>
  <si>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</si>
  <si>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</si>
  <si>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</si>
  <si>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</si>
  <si>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</si>
  <si>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</si>
  <si>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</si>
  <si>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</si>
  <si>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</si>
  <si>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</si>
  <si>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</si>
  <si>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</si>
  <si>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</si>
  <si>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</si>
  <si>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</si>
  <si>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</si>
  <si>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</si>
  <si>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</si>
  <si>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</si>
  <si>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</si>
  <si>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</si>
  <si>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</si>
  <si>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</si>
  <si>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</si>
  <si>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</si>
  <si>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</si>
  <si>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</si>
  <si>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</si>
  <si>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</si>
  <si>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</si>
  <si>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</si>
  <si>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</si>
  <si>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</si>
  <si>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</si>
  <si>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</si>
  <si>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</si>
  <si>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</si>
  <si>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</si>
  <si>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</si>
  <si>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</si>
  <si>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</si>
  <si>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</si>
  <si>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</si>
  <si>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</si>
  <si>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</si>
  <si>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</si>
  <si>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</si>
  <si>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</si>
  <si>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</si>
  <si>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</si>
  <si>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</si>
  <si>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</si>
  <si>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</si>
  <si>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</si>
  <si>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</si>
  <si>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</si>
  <si>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</si>
  <si>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</si>
  <si>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</si>
  <si>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</si>
  <si>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</si>
  <si>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</si>
  <si>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</si>
  <si>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</si>
  <si>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</si>
  <si>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</si>
  <si>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</si>
  <si>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</si>
  <si>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</si>
  <si>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</si>
  <si>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</si>
  <si>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</si>
  <si>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</si>
  <si>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</si>
  <si>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</si>
  <si>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</si>
  <si>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</si>
  <si>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</si>
  <si>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</si>
  <si>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</si>
  <si>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</si>
  <si>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</si>
  <si>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</si>
  <si>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</si>
  <si>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</si>
  <si>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</si>
  <si>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</si>
  <si>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</si>
  <si>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</si>
  <si>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</si>
  <si>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</si>
  <si>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</si>
  <si>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</si>
  <si>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</si>
  <si>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</si>
  <si>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</si>
  <si>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</si>
  <si>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</si>
  <si>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</si>
  <si>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</si>
  <si>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</si>
  <si>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</si>
  <si>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</si>
  <si>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</si>
  <si>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</si>
  <si>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</si>
  <si>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</si>
  <si>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</si>
  <si>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</si>
  <si>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</si>
  <si>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</si>
  <si>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</si>
  <si>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</si>
  <si>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</si>
  <si>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</si>
  <si>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</si>
  <si>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</si>
  <si>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</si>
  <si>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</si>
  <si>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</si>
  <si>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</si>
  <si>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</si>
  <si>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</si>
  <si>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</si>
  <si>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</si>
  <si>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</si>
  <si>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</si>
  <si>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</si>
  <si>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</si>
  <si>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</si>
  <si>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</si>
  <si>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</si>
  <si>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</si>
  <si>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</si>
  <si>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</si>
  <si>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</si>
  <si>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</si>
  <si>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</si>
  <si>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</si>
  <si>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</si>
  <si>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</si>
  <si>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</si>
  <si>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</si>
  <si>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</si>
  <si>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</si>
  <si>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</si>
  <si>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</si>
  <si>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</si>
  <si>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</si>
  <si>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</si>
  <si>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</si>
  <si>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</si>
  <si>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</si>
  <si>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</si>
  <si>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</si>
  <si>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</si>
  <si>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</si>
  <si>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</si>
  <si>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</si>
  <si>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</si>
  <si>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</si>
  <si>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</si>
  <si>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</si>
  <si>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</si>
  <si>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</si>
  <si>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</si>
  <si>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</si>
  <si>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</si>
  <si>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</si>
  <si>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</si>
  <si>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</si>
  <si>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</si>
  <si>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</si>
  <si>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</si>
  <si>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</si>
  <si>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</si>
  <si>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</si>
  <si>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</si>
  <si>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</si>
  <si>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</si>
  <si>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</si>
  <si>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</si>
  <si>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</si>
  <si>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</si>
  <si>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</si>
  <si>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</si>
  <si>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</si>
  <si>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</si>
  <si>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</si>
  <si>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</si>
  <si>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</si>
  <si>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</si>
  <si>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</si>
  <si>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</si>
  <si>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</si>
  <si>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</si>
  <si>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</si>
  <si>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</si>
  <si>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</si>
  <si>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</si>
  <si>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</si>
  <si>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</si>
  <si>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</si>
  <si>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</si>
  <si>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</si>
  <si>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</si>
  <si>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</si>
  <si>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</si>
  <si>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</si>
  <si>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</si>
  <si>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</si>
  <si>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</si>
  <si>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</si>
  <si>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</si>
  <si>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</si>
  <si>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</si>
  <si>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</si>
  <si>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</si>
  <si>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</si>
  <si>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</si>
  <si>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</si>
  <si>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</si>
  <si>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</si>
  <si>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</si>
  <si>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</si>
  <si>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</si>
  <si>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</si>
  <si>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</si>
  <si>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</si>
  <si>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</si>
  <si>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</si>
  <si>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</si>
  <si>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</si>
  <si>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</si>
  <si>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</si>
  <si>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</si>
  <si>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</si>
  <si>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</si>
  <si>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</si>
  <si>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</si>
  <si>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</si>
  <si>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</si>
  <si>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</si>
  <si>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</si>
  <si>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</si>
  <si>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</si>
  <si>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</si>
  <si>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</si>
  <si>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</si>
  <si>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</si>
  <si>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</si>
  <si>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</si>
  <si>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</si>
  <si>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</si>
  <si>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</si>
  <si>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</si>
  <si>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</si>
  <si>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</si>
  <si>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</si>
  <si>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</si>
  <si>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</si>
  <si>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</si>
  <si>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</si>
  <si>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</si>
  <si>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</si>
  <si>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</si>
  <si>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</si>
  <si>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</si>
  <si>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</si>
  <si>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</si>
  <si>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</si>
  <si>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</si>
  <si>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</si>
  <si>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</si>
  <si>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</si>
  <si>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</si>
  <si>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</si>
  <si>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</si>
  <si>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</si>
  <si>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</si>
  <si>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</si>
  <si>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</si>
  <si>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</si>
  <si>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</si>
  <si>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</si>
  <si>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</si>
  <si>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</si>
  <si>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</si>
  <si>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</si>
  <si>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</si>
  <si>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</si>
  <si>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</si>
  <si>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</si>
  <si>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</si>
  <si>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</si>
  <si>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</si>
  <si>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</si>
  <si>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</si>
  <si>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</si>
  <si>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</si>
  <si>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</si>
  <si>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</si>
  <si>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</si>
  <si>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</si>
  <si>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</si>
  <si>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</si>
  <si>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</si>
  <si>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</si>
  <si>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</si>
  <si>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</si>
  <si>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</si>
  <si>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</si>
  <si>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</si>
  <si>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</si>
  <si>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</si>
  <si>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</si>
  <si>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</si>
  <si>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</si>
  <si>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</si>
  <si>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</si>
  <si>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</si>
  <si>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</si>
  <si>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</si>
  <si>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</si>
  <si>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</si>
  <si>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</si>
  <si>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</si>
  <si>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</si>
  <si>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</si>
  <si>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</si>
  <si>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</si>
  <si>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</si>
  <si>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</si>
  <si>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</si>
  <si>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</si>
  <si>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</si>
  <si>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</si>
  <si>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</si>
  <si>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</si>
  <si>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</si>
  <si>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</si>
  <si>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</si>
  <si>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</si>
  <si>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</si>
  <si>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</si>
  <si>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</si>
  <si>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</si>
  <si>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</si>
  <si>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</si>
  <si>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</si>
  <si>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</si>
  <si>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</si>
  <si>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</si>
  <si>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</si>
  <si>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</si>
  <si>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</si>
  <si>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</si>
  <si>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</si>
  <si>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</si>
  <si>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</si>
  <si>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</si>
  <si>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</si>
  <si>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</si>
  <si>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</si>
  <si>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</si>
  <si>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</si>
  <si>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</si>
  <si>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</si>
  <si>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</si>
  <si>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</si>
  <si>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</si>
  <si>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</si>
  <si>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</si>
  <si>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</si>
  <si>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</si>
  <si>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</si>
  <si>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</si>
  <si>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</si>
  <si>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</si>
  <si>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</si>
  <si>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</si>
  <si>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</si>
  <si>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</si>
  <si>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</si>
  <si>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</si>
  <si>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</si>
  <si>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</si>
  <si>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</si>
  <si>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</si>
  <si>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</si>
  <si>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</si>
  <si>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</si>
  <si>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</si>
  <si>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</si>
  <si>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</si>
  <si>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</si>
  <si>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</si>
  <si>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</si>
  <si>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</si>
  <si>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</si>
  <si>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</si>
  <si>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</si>
  <si>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</si>
  <si>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</si>
  <si>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</si>
  <si>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</si>
  <si>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</si>
  <si>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</si>
  <si>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</si>
  <si>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</si>
  <si>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</si>
  <si>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</si>
  <si>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</si>
  <si>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</si>
  <si>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</si>
  <si>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</si>
  <si>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</si>
  <si>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</si>
  <si>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</si>
  <si>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</si>
  <si>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</si>
  <si>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</si>
  <si>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</si>
  <si>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</si>
  <si>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</si>
  <si>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</si>
  <si>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</si>
  <si>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</si>
  <si>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</si>
  <si>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</si>
  <si>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</si>
  <si>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</si>
  <si>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</si>
  <si>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</si>
  <si>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</si>
  <si>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</si>
  <si>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</si>
  <si>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</si>
  <si>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</si>
  <si>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</si>
  <si>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</si>
  <si>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</si>
  <si>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</si>
  <si>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</si>
  <si>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</si>
  <si>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</si>
  <si>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</si>
  <si>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</si>
  <si>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</si>
  <si>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</si>
  <si>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</si>
  <si>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</si>
  <si>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</si>
  <si>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</si>
  <si>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</si>
  <si>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</si>
  <si>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</si>
  <si>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</si>
  <si>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</si>
  <si>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</si>
  <si>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</si>
  <si>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</si>
  <si>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</si>
  <si>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</si>
  <si>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</si>
  <si>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</si>
  <si>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</si>
  <si>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</si>
  <si>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</si>
  <si>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</si>
  <si>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</si>
  <si>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</si>
  <si>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</si>
  <si>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</si>
  <si>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</si>
  <si>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</si>
  <si>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</si>
  <si>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</si>
  <si>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</si>
  <si>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</si>
  <si>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</si>
  <si>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</si>
  <si>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</si>
  <si>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</si>
  <si>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</si>
  <si>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</si>
  <si>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</si>
  <si>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</si>
  <si>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</si>
  <si>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</si>
  <si>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</si>
  <si>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</si>
  <si>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</si>
  <si>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</si>
  <si>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</si>
  <si>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</si>
  <si>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</si>
  <si>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</si>
  <si>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</si>
  <si>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</si>
  <si>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</si>
  <si>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</si>
  <si>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</si>
  <si>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</si>
  <si>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</si>
  <si>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</si>
  <si>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</si>
  <si>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</si>
  <si>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</si>
  <si>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</si>
  <si>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</si>
  <si>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</si>
  <si>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</si>
  <si>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</si>
  <si>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</si>
  <si>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</si>
  <si>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</si>
  <si>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</si>
  <si>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</si>
  <si>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</si>
  <si>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</si>
  <si>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</si>
  <si>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</si>
  <si>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</si>
  <si>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</si>
  <si>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</si>
  <si>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</si>
  <si>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</si>
  <si>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</si>
  <si>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</si>
  <si>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</si>
  <si>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</si>
  <si>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</si>
  <si>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</si>
  <si>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</si>
  <si>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</si>
  <si>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</si>
  <si>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</si>
  <si>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</si>
  <si>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</si>
  <si>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</si>
  <si>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</si>
  <si>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</si>
  <si>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</si>
  <si>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</si>
  <si>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</si>
  <si>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</si>
  <si>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</si>
  <si>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</si>
  <si>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</si>
  <si>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</si>
  <si>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</si>
  <si>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</si>
  <si>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</si>
  <si>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</si>
  <si>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</si>
  <si>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</si>
  <si>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</si>
  <si>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</si>
  <si>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</si>
  <si>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</si>
  <si>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</si>
  <si>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</si>
  <si>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</si>
  <si>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</si>
  <si>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</si>
  <si>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</si>
  <si>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</si>
  <si>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</si>
  <si>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</si>
  <si>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</si>
  <si>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</si>
  <si>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</si>
  <si>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</si>
  <si>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</si>
  <si>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</si>
  <si>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</si>
  <si>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</si>
  <si>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</si>
  <si>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</si>
  <si>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</si>
  <si>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</si>
  <si>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</si>
  <si>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</si>
  <si>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</si>
  <si>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</si>
  <si>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</si>
  <si>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</si>
  <si>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</si>
  <si>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</si>
  <si>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</si>
  <si>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</si>
  <si>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</si>
  <si>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</si>
  <si>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</si>
  <si>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</si>
  <si>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</si>
  <si>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</si>
  <si>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</si>
  <si>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</si>
  <si>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</si>
  <si>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</si>
  <si>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</si>
  <si>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</si>
  <si>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</si>
  <si>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</si>
  <si>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</si>
  <si>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</si>
  <si>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</si>
  <si>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</si>
  <si>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</si>
  <si>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</si>
  <si>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</si>
  <si>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</si>
  <si>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</si>
  <si>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</si>
  <si>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</si>
  <si>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</si>
  <si>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</si>
  <si>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</si>
  <si>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</si>
  <si>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</si>
  <si>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</si>
  <si>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</si>
  <si>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</si>
  <si>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</si>
  <si>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</si>
  <si>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</si>
  <si>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</si>
  <si>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</si>
  <si>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</si>
  <si>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</si>
  <si>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</si>
  <si>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</si>
  <si>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</si>
  <si>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</si>
  <si>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</si>
  <si>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</si>
  <si>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</si>
  <si>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</si>
  <si>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</si>
  <si>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</si>
  <si>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</si>
  <si>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</si>
  <si>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</si>
  <si>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</si>
  <si>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</si>
  <si>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</si>
  <si>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</si>
  <si>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</si>
  <si>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</si>
  <si>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</si>
  <si>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</si>
  <si>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</si>
  <si>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</si>
  <si>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</si>
  <si>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</si>
  <si>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</si>
  <si>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</si>
  <si>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</si>
  <si>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</si>
  <si>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</si>
  <si>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</si>
  <si>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</si>
  <si>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</si>
  <si>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</si>
  <si>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</si>
  <si>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</si>
  <si>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</si>
  <si>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</si>
  <si>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</si>
  <si>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</si>
  <si>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</si>
  <si>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</si>
  <si>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</si>
  <si>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</si>
  <si>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</si>
  <si>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</si>
  <si>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</si>
  <si>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</si>
  <si>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</si>
  <si>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</si>
  <si>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</si>
  <si>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</si>
  <si>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</si>
  <si>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</si>
  <si>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</si>
  <si>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</si>
  <si>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</si>
  <si>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</si>
  <si>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</si>
  <si>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</si>
  <si>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</si>
  <si>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</si>
  <si>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</si>
  <si>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</si>
  <si>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</si>
  <si>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</si>
  <si>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</si>
  <si>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</si>
  <si>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</si>
  <si>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</si>
  <si>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</si>
  <si>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</si>
  <si>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</si>
  <si>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</si>
  <si>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</si>
  <si>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</si>
  <si>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</si>
  <si>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</si>
  <si>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</si>
  <si>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</si>
  <si>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</si>
  <si>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</si>
  <si>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</si>
  <si>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</si>
  <si>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</si>
  <si>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</si>
  <si>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</si>
  <si>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</si>
  <si>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</si>
  <si>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</si>
  <si>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</si>
  <si>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</si>
  <si>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</si>
  <si>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</si>
  <si>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</si>
  <si>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</si>
  <si>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</si>
  <si>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</si>
  <si>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</si>
  <si>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</si>
  <si>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</si>
  <si>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</si>
  <si>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</si>
  <si>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</si>
  <si>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</si>
  <si>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</si>
  <si>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</si>
  <si>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</si>
  <si>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</si>
  <si>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</si>
  <si>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</si>
  <si>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</si>
  <si>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</si>
  <si>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</si>
  <si>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</si>
  <si>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</si>
  <si>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</si>
  <si>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</si>
  <si>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</si>
  <si>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</si>
  <si>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</si>
  <si>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</si>
  <si>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</si>
  <si>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</si>
  <si>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</si>
  <si>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</si>
  <si>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</si>
  <si>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</si>
  <si>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</si>
  <si>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</si>
  <si>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</si>
  <si>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</si>
  <si>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</si>
  <si>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</si>
  <si>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</si>
  <si>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</si>
  <si>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</si>
  <si>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</si>
  <si>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</si>
  <si>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</si>
  <si>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</si>
  <si>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</si>
  <si>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</si>
  <si>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</si>
  <si>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</si>
  <si>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</si>
  <si>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</si>
  <si>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</si>
  <si>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</si>
  <si>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</si>
  <si>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</si>
  <si>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</si>
  <si>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</si>
  <si>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</si>
  <si>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</si>
  <si>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</si>
  <si>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</si>
  <si>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</si>
  <si>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</si>
  <si>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</si>
  <si>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</si>
  <si>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</si>
  <si>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</si>
  <si>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</si>
  <si>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</si>
  <si>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</si>
  <si>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</si>
  <si>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</si>
  <si>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</si>
  <si>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</si>
  <si>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</si>
  <si>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</si>
  <si>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</si>
  <si>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</si>
  <si>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</si>
  <si>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</si>
  <si>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</si>
  <si>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</si>
  <si>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</si>
  <si>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</si>
  <si>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</si>
  <si>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</si>
  <si>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</si>
  <si>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</si>
  <si>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</si>
  <si>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</si>
  <si>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</si>
  <si>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</si>
  <si>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</si>
  <si>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</si>
  <si>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</si>
  <si>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</si>
  <si>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</si>
  <si>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</si>
  <si>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</si>
  <si>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</si>
  <si>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</si>
  <si>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</si>
  <si>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</si>
  <si>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</si>
  <si>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</si>
  <si>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</si>
  <si>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</si>
  <si>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</si>
  <si>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</si>
  <si>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</si>
  <si>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</si>
  <si>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</si>
  <si>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</si>
  <si>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</si>
  <si>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</si>
  <si>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</si>
  <si>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</si>
  <si>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</si>
  <si>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</si>
  <si>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</si>
  <si>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</si>
  <si>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</si>
  <si>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</si>
  <si>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</si>
  <si>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</si>
  <si>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</si>
  <si>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</si>
  <si>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</si>
  <si>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</si>
  <si>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</si>
  <si>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</si>
  <si>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</si>
  <si>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</si>
  <si>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</si>
  <si>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</si>
  <si>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</si>
  <si>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</si>
  <si>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</si>
  <si>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</si>
  <si>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</si>
  <si>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</si>
  <si>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</si>
  <si>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</si>
  <si>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</si>
  <si>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</si>
  <si>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</si>
  <si>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</si>
  <si>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</si>
  <si>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</si>
  <si>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</si>
  <si>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</si>
  <si>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</si>
  <si>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</si>
  <si>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</si>
  <si>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</si>
  <si>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</si>
  <si>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</si>
  <si>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</si>
  <si>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</si>
  <si>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</si>
  <si>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</si>
  <si>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</si>
  <si>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</si>
  <si>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</si>
  <si>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</si>
  <si>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</si>
  <si>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</si>
  <si>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</si>
  <si>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</si>
  <si>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</si>
  <si>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</si>
  <si>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</si>
  <si>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</si>
  <si>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</si>
  <si>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</si>
  <si>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</si>
  <si>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</si>
  <si>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</si>
  <si>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</si>
  <si>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</si>
  <si>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</si>
  <si>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</si>
  <si>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</si>
  <si>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</si>
  <si>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</si>
  <si>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</si>
  <si>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</si>
  <si>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</si>
  <si>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</si>
  <si>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</si>
  <si>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</si>
  <si>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</si>
  <si>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</si>
  <si>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</si>
  <si>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</si>
  <si>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</si>
  <si>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</si>
  <si>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</si>
  <si>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</si>
  <si>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</si>
  <si>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</si>
  <si>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</si>
  <si>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</si>
  <si>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</si>
  <si>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</si>
  <si>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</si>
  <si>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</si>
  <si>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</si>
  <si>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</si>
  <si>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</si>
  <si>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</si>
  <si>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</si>
  <si>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</si>
  <si>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</si>
  <si>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</si>
  <si>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</si>
  <si>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</si>
  <si>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</si>
  <si>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</si>
  <si>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</si>
  <si>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</si>
  <si>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</si>
  <si>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</si>
  <si>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</si>
  <si>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</si>
  <si>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</si>
  <si>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</si>
  <si>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</si>
  <si>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</si>
  <si>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</si>
  <si>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</si>
  <si>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</si>
  <si>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</si>
  <si>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</si>
  <si>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</si>
  <si>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</si>
  <si>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</si>
  <si>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</si>
  <si>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</si>
  <si>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</si>
  <si>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</si>
  <si>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</si>
  <si>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</si>
  <si>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</si>
  <si>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</si>
  <si>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</si>
  <si>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</si>
  <si>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</si>
  <si>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</si>
  <si>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</si>
  <si>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</si>
  <si>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</si>
  <si>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</si>
  <si>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</si>
  <si>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</si>
  <si>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</si>
  <si>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</si>
  <si>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</si>
  <si>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</si>
  <si>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</si>
  <si>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</si>
  <si>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</si>
  <si>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</si>
  <si>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</si>
  <si>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</si>
  <si>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</si>
  <si>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</si>
  <si>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</si>
  <si>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</si>
  <si>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</si>
  <si>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</si>
  <si>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</si>
  <si>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</si>
  <si>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</si>
  <si>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</si>
  <si>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</si>
  <si>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</si>
  <si>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</si>
  <si>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</si>
  <si>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</si>
  <si>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</si>
  <si>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</si>
  <si>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</si>
  <si>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</si>
  <si>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</si>
  <si>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</si>
  <si>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</si>
  <si>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</si>
  <si>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</si>
  <si>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</si>
  <si>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</si>
  <si>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</si>
  <si>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</si>
  <si>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</si>
  <si>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</si>
  <si>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</si>
  <si>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</si>
  <si>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</si>
  <si>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</si>
  <si>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</si>
  <si>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</si>
  <si>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</si>
  <si>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</si>
  <si>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</si>
  <si>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</si>
  <si>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</si>
  <si>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</si>
  <si>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</si>
  <si>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</si>
  <si>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</si>
  <si>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</si>
  <si>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</si>
  <si>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</si>
  <si>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</si>
  <si>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</si>
  <si>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</si>
  <si>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</si>
  <si>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</si>
  <si>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</si>
  <si>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</si>
  <si>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</si>
  <si>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</si>
  <si>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</si>
  <si>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</si>
  <si>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</si>
  <si>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</si>
  <si>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</si>
  <si>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</si>
  <si>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</si>
  <si>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</si>
  <si>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</si>
  <si>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</si>
  <si>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</si>
  <si>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</si>
  <si>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</si>
  <si>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</si>
  <si>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</si>
  <si>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</si>
  <si>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</si>
  <si>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</si>
  <si>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</si>
  <si>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</si>
  <si>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</si>
  <si>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</si>
  <si>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</si>
  <si>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</si>
  <si>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</si>
  <si>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</si>
  <si>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</si>
  <si>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</si>
  <si>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</si>
  <si>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</si>
  <si>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</si>
  <si>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</si>
  <si>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</si>
  <si>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</si>
  <si>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</si>
  <si>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</si>
  <si>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</si>
  <si>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</si>
  <si>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</si>
  <si>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</si>
  <si>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</si>
  <si>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</si>
  <si>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</si>
  <si>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</si>
  <si>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</si>
  <si>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</si>
  <si>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</si>
  <si>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</si>
  <si>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</si>
  <si>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</si>
  <si>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</si>
  <si>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</si>
  <si>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</si>
  <si>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</si>
  <si>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</si>
  <si>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</si>
  <si>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</si>
  <si>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</si>
  <si>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</si>
  <si>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</si>
  <si>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</si>
  <si>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</si>
  <si>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</si>
  <si>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</si>
  <si>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</si>
  <si>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</si>
  <si>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</si>
  <si>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</si>
  <si>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</si>
  <si>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</si>
  <si>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</si>
  <si>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</si>
  <si>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</si>
  <si>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</si>
  <si>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</si>
  <si>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</si>
  <si>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</si>
  <si>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</si>
  <si>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</si>
  <si>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</si>
  <si>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</si>
  <si>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</si>
  <si>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</si>
  <si>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</si>
  <si>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</si>
  <si>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</si>
  <si>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</si>
  <si>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</si>
  <si>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</si>
  <si>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</si>
  <si>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</si>
  <si>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</si>
  <si>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</si>
  <si>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</si>
  <si>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</si>
  <si>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</si>
  <si>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</si>
  <si>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</si>
  <si>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</si>
  <si>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</si>
  <si>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</si>
  <si>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</si>
  <si>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</si>
  <si>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</si>
  <si>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</si>
  <si>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</si>
  <si>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</si>
  <si>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</si>
  <si>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</si>
  <si>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</si>
  <si>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</si>
  <si>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</si>
  <si>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</si>
  <si>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</si>
  <si>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</si>
  <si>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</si>
  <si>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</si>
  <si>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</si>
  <si>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</si>
  <si>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</si>
  <si>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</si>
  <si>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</si>
  <si>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</si>
  <si>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</si>
  <si>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</si>
  <si>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</si>
  <si>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</si>
  <si>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</si>
  <si>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</si>
  <si>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</si>
  <si>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</si>
  <si>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</si>
  <si>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</si>
  <si>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</si>
  <si>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</si>
  <si>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</si>
  <si>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</si>
  <si>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</si>
  <si>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</si>
  <si>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</si>
  <si>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</si>
  <si>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</si>
  <si>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</si>
  <si>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</si>
  <si>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</si>
  <si>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</si>
  <si>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</si>
  <si>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</si>
  <si>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</si>
  <si>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</si>
  <si>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</si>
  <si>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</si>
  <si>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</si>
  <si>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</si>
  <si>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</si>
  <si>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</si>
  <si>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</si>
  <si>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</si>
  <si>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</si>
  <si>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</si>
  <si>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</si>
  <si>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</si>
  <si>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</si>
  <si>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</si>
  <si>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</si>
  <si>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</si>
  <si>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</si>
  <si>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</si>
  <si>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</si>
  <si>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</si>
  <si>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</si>
  <si>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</si>
  <si>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</si>
  <si>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</si>
  <si>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</si>
  <si>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</si>
  <si>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</si>
  <si>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</si>
  <si>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</si>
  <si>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</si>
  <si>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</si>
  <si>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</si>
  <si>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</si>
  <si>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</si>
  <si>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</si>
  <si>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</si>
  <si>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</si>
  <si>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</si>
  <si>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</si>
  <si>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</si>
  <si>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</si>
  <si>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</si>
  <si>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</si>
  <si>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</si>
  <si>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</si>
  <si>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</si>
  <si>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</si>
  <si>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</si>
  <si>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</si>
  <si>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</si>
  <si>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</si>
  <si>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</si>
  <si>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</si>
  <si>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</si>
  <si>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</si>
  <si>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</si>
  <si>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</si>
  <si>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</si>
  <si>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</si>
  <si>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</si>
  <si>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</si>
  <si>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</si>
  <si>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</si>
  <si>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</si>
  <si>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</si>
  <si>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</si>
  <si>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</si>
  <si>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</si>
  <si>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</si>
  <si>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</si>
  <si>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</si>
  <si>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</si>
  <si>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</si>
  <si>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</si>
  <si>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</si>
  <si>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</si>
  <si>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</si>
  <si>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</si>
  <si>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</si>
  <si>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</si>
  <si>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</si>
  <si>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</si>
  <si>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</si>
  <si>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</si>
  <si>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</si>
  <si>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</si>
  <si>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</si>
  <si>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</si>
  <si>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</si>
  <si>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</si>
  <si>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</si>
  <si>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</si>
  <si>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</si>
  <si>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</si>
  <si>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</si>
  <si>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</si>
  <si>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</si>
  <si>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</si>
  <si>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</si>
  <si>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</si>
  <si>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</si>
  <si>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</si>
  <si>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</si>
  <si>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</si>
  <si>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</si>
  <si>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</si>
  <si>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</si>
  <si>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</si>
  <si>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</si>
  <si>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</si>
  <si>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</si>
  <si>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</si>
  <si>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</si>
  <si>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</si>
  <si>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</si>
  <si>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</si>
  <si>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</si>
  <si>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</si>
  <si>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</si>
  <si>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</si>
  <si>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</si>
  <si>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</si>
  <si>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</si>
  <si>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</si>
  <si>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</si>
  <si>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</si>
  <si>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</si>
  <si>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</si>
  <si>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</si>
  <si>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</si>
  <si>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</si>
  <si>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</si>
  <si>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</si>
  <si>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</si>
  <si>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</si>
  <si>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</si>
  <si>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</si>
  <si>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</si>
  <si>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</si>
  <si>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</si>
  <si>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</si>
  <si>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</si>
  <si>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</si>
  <si>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</si>
  <si>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</si>
  <si>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</si>
  <si>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</si>
  <si>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</si>
  <si>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</si>
  <si>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</si>
  <si>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</si>
  <si>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</si>
  <si>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</si>
  <si>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</si>
  <si>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</si>
  <si>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</si>
  <si>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</si>
  <si>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</si>
  <si>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</si>
  <si>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</si>
  <si>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</si>
  <si>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</si>
  <si>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</si>
  <si>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</si>
  <si>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</si>
  <si>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</si>
  <si>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</si>
  <si>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</si>
  <si>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</si>
  <si>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</si>
  <si>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</si>
  <si>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</si>
  <si>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</si>
  <si>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</si>
  <si>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</si>
  <si>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</si>
  <si>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</si>
  <si>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</si>
  <si>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</si>
  <si>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</si>
  <si>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</si>
  <si>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</si>
  <si>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</si>
  <si>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</si>
  <si>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</si>
  <si>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</si>
  <si>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</si>
  <si>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</si>
  <si>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</si>
  <si>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</si>
  <si>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</si>
  <si>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</si>
  <si>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</si>
  <si>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</si>
  <si>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</si>
  <si>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</si>
  <si>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</si>
  <si>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</si>
  <si>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</si>
  <si>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</si>
  <si>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</si>
  <si>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</si>
  <si>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</si>
  <si>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</si>
  <si>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</si>
  <si>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</si>
  <si>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</si>
  <si>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</si>
  <si>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</si>
  <si>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</si>
  <si>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</si>
  <si>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</si>
  <si>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</si>
  <si>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</si>
  <si>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</si>
  <si>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</si>
  <si>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</si>
  <si>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</si>
  <si>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</si>
  <si>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</si>
  <si>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</si>
  <si>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</si>
  <si>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</si>
  <si>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</si>
  <si>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</si>
  <si>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</si>
  <si>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</si>
  <si>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</si>
  <si>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</si>
  <si>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</si>
  <si>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</si>
  <si>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</si>
  <si>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</si>
  <si>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</si>
  <si>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</si>
  <si>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</si>
  <si>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</si>
  <si>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</si>
  <si>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</si>
  <si>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</si>
  <si>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</si>
  <si>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</si>
  <si>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</si>
  <si>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</si>
  <si>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</si>
  <si>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</si>
  <si>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</si>
  <si>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</si>
  <si>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</si>
  <si>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</si>
  <si>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</si>
  <si>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</si>
  <si>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</si>
  <si>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</si>
  <si>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</si>
  <si>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</si>
  <si>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</si>
  <si>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</si>
  <si>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</si>
  <si>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</si>
  <si>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</si>
  <si>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</si>
  <si>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</si>
  <si>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</si>
  <si>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</si>
  <si>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</si>
  <si>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</si>
  <si>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</si>
  <si>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</si>
  <si>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</si>
  <si>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</si>
  <si>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</si>
  <si>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</si>
  <si>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</si>
  <si>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</si>
  <si>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</si>
  <si>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</si>
  <si>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</si>
  <si>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</si>
  <si>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</si>
  <si>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</si>
  <si>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</si>
  <si>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</si>
  <si>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</si>
  <si>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</si>
  <si>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</si>
  <si>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</si>
  <si>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</si>
  <si>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</si>
  <si>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</si>
  <si>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</si>
  <si>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</si>
  <si>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</si>
  <si>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</si>
  <si>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</si>
  <si>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</si>
  <si>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</si>
  <si>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</si>
  <si>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</si>
  <si>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</si>
  <si>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</si>
  <si>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</si>
  <si>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</si>
  <si>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</si>
  <si>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</si>
  <si>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</si>
  <si>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</si>
  <si>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</si>
  <si>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</si>
  <si>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</si>
  <si>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</si>
  <si>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</si>
  <si>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</si>
  <si>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</si>
  <si>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</si>
  <si>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</si>
  <si>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</si>
  <si>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</si>
  <si>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</si>
  <si>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</si>
  <si>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</si>
  <si>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</si>
  <si>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</si>
  <si>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</si>
  <si>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</si>
  <si>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</si>
  <si>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</si>
  <si>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</si>
  <si>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</si>
  <si>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</si>
  <si>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</si>
  <si>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</si>
  <si>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</si>
  <si>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</si>
  <si>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</si>
  <si>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</si>
  <si>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</si>
  <si>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</si>
  <si>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</si>
  <si>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</si>
  <si>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</si>
  <si>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</si>
  <si>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</si>
  <si>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</si>
  <si>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</si>
  <si>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</si>
  <si>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</si>
  <si>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</si>
  <si>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</si>
  <si>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</si>
  <si>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</si>
  <si>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</si>
  <si>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</si>
  <si>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</si>
  <si>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</si>
  <si>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</si>
  <si>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</si>
  <si>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</si>
  <si>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</si>
  <si>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</si>
  <si>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</si>
  <si>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</si>
  <si>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</si>
  <si>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</si>
  <si>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</si>
  <si>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</si>
  <si>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</si>
  <si>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</si>
  <si>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</si>
  <si>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</si>
  <si>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</si>
  <si>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</si>
  <si>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</si>
  <si>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</si>
  <si>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</si>
  <si>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</si>
  <si>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</si>
  <si>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</si>
  <si>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</si>
  <si>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</si>
  <si>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</si>
  <si>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</si>
  <si>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</si>
  <si>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</si>
  <si>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</si>
  <si>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</si>
  <si>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</si>
  <si>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</si>
  <si>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</si>
  <si>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</si>
  <si>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</si>
  <si>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</si>
  <si>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</si>
  <si>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</si>
  <si>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</si>
  <si>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</si>
  <si>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</si>
  <si>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</si>
  <si>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</si>
  <si>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</si>
  <si>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</si>
  <si>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</si>
  <si>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</si>
  <si>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</si>
  <si>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</si>
  <si>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</si>
  <si>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</si>
  <si>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</si>
  <si>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</si>
  <si>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</si>
  <si>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</si>
  <si>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</si>
  <si>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</si>
  <si>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</si>
  <si>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</si>
  <si>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</si>
  <si>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</si>
  <si>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</si>
  <si>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</si>
  <si>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</si>
  <si>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</si>
  <si>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</si>
  <si>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</si>
  <si>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</si>
  <si>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</si>
  <si>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</si>
  <si>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</si>
  <si>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</si>
  <si>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</si>
  <si>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</si>
  <si>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</si>
  <si>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</si>
  <si>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</si>
  <si>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</si>
  <si>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</si>
  <si>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</si>
  <si>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</si>
  <si>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</si>
  <si>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</si>
  <si>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</si>
  <si>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</si>
  <si>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</si>
  <si>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</si>
  <si>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</si>
  <si>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</si>
  <si>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</si>
  <si>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</si>
  <si>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</si>
  <si>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</si>
  <si>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</si>
  <si>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</si>
  <si>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</si>
  <si>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</si>
  <si>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</si>
  <si>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</si>
  <si>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</si>
  <si>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</si>
  <si>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</si>
  <si>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</si>
  <si>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</si>
  <si>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</si>
  <si>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</si>
  <si>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</si>
  <si>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</si>
  <si>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</si>
  <si>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</si>
  <si>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</si>
  <si>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</si>
  <si>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</si>
  <si>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</si>
  <si>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</si>
  <si>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</si>
  <si>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</si>
  <si>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</si>
  <si>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</si>
  <si>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</si>
  <si>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</si>
  <si>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</si>
  <si>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</si>
  <si>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</si>
  <si>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</si>
  <si>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</si>
  <si>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</si>
  <si>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</si>
  <si>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</si>
  <si>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</si>
  <si>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</si>
  <si>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</si>
  <si>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</si>
  <si>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</si>
  <si>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</si>
  <si>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</si>
  <si>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</si>
  <si>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</si>
  <si>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</si>
  <si>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</si>
  <si>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</si>
  <si>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</si>
  <si>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</si>
  <si>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</si>
  <si>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</si>
  <si>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</si>
  <si>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</si>
  <si>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</si>
  <si>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</si>
  <si>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</si>
  <si>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</si>
  <si>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</si>
  <si>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</si>
  <si>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</si>
  <si>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</si>
  <si>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</si>
  <si>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</si>
  <si>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</si>
  <si>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</si>
  <si>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</si>
  <si>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</si>
  <si>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</si>
  <si>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</si>
  <si>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</si>
  <si>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</si>
  <si>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</si>
  <si>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</si>
  <si>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</si>
  <si>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</si>
  <si>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</si>
  <si>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</si>
  <si>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</si>
  <si>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</si>
  <si>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</si>
  <si>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</si>
  <si>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</si>
  <si>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</si>
  <si>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</si>
  <si>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</si>
  <si>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</si>
  <si>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</si>
  <si>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</si>
  <si>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</si>
  <si>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</si>
  <si>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</si>
  <si>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</si>
  <si>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</si>
  <si>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</si>
  <si>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</si>
  <si>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</si>
  <si>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</si>
  <si>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</si>
  <si>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</si>
  <si>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</si>
  <si>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</si>
  <si>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</si>
  <si>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</si>
  <si>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</si>
  <si>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</si>
  <si>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</si>
  <si>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</si>
  <si>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</si>
  <si>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</si>
  <si>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</si>
  <si>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</si>
  <si>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</si>
  <si>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</si>
  <si>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</si>
  <si>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</si>
  <si>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</si>
  <si>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</si>
  <si>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</si>
  <si>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</si>
  <si>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</si>
  <si>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</si>
  <si>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</si>
  <si>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</si>
  <si>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</si>
  <si>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</si>
  <si>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</si>
  <si>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</si>
  <si>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</si>
  <si>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</si>
  <si>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</si>
  <si>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</si>
  <si>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</si>
  <si>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</si>
  <si>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</si>
  <si>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</si>
  <si>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</si>
  <si>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</si>
  <si>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</si>
  <si>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</si>
  <si>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</si>
  <si>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</si>
  <si>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</si>
  <si>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</si>
  <si>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</si>
  <si>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</si>
  <si>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</si>
  <si>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</si>
  <si>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</si>
  <si>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</si>
  <si>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</si>
  <si>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</si>
  <si>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</si>
  <si>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</si>
  <si>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</si>
  <si>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</si>
  <si>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</si>
  <si>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</si>
  <si>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</si>
  <si>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</si>
  <si>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</si>
  <si>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</si>
  <si>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</si>
  <si>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</si>
  <si>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</si>
  <si>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</si>
  <si>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</si>
  <si>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</si>
  <si>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</si>
  <si>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</si>
  <si>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</si>
  <si>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</si>
  <si>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</si>
  <si>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</si>
  <si>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</si>
  <si>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</si>
  <si>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</si>
  <si>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</si>
  <si>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</si>
  <si>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</si>
  <si>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</si>
  <si>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</si>
  <si>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</si>
  <si>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</si>
  <si>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</si>
  <si>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</si>
  <si>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</si>
  <si>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</si>
  <si>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</si>
  <si>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</si>
  <si>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</si>
  <si>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</si>
  <si>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</si>
  <si>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</si>
  <si>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</si>
  <si>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</si>
  <si>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</si>
  <si>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</si>
  <si>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</si>
  <si>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</si>
  <si>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</si>
  <si>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</si>
  <si>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</si>
  <si>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</si>
  <si>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</si>
  <si>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</si>
  <si>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</si>
  <si>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</si>
  <si>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</si>
  <si>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</si>
  <si>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</si>
  <si>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</si>
  <si>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</si>
  <si>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</si>
  <si>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</si>
  <si>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</si>
  <si>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</si>
  <si>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</si>
  <si>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</si>
  <si>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</si>
  <si>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</si>
  <si>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</si>
  <si>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</si>
  <si>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</si>
  <si>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</si>
  <si>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</si>
  <si>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</si>
  <si>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</si>
  <si>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</si>
  <si>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</si>
  <si>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</si>
  <si>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</si>
  <si>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</si>
  <si>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</si>
  <si>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</si>
  <si>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</si>
  <si>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</si>
  <si>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</si>
  <si>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</si>
  <si>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</si>
  <si>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</si>
  <si>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</si>
  <si>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</si>
  <si>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</si>
  <si>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</si>
  <si>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</si>
  <si>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</si>
  <si>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</si>
  <si>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</si>
  <si>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</si>
  <si>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</si>
  <si>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</si>
  <si>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</si>
  <si>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</si>
  <si>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</si>
  <si>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</si>
  <si>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</si>
  <si>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</si>
  <si>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</si>
  <si>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</si>
  <si>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</si>
  <si>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</si>
  <si>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</si>
  <si>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</si>
  <si>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</si>
  <si>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</si>
  <si>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</si>
  <si>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</si>
  <si>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</si>
  <si>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</si>
  <si>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</si>
  <si>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</si>
  <si>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</si>
  <si>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</si>
  <si>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</si>
  <si>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</si>
  <si>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</si>
  <si>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</si>
  <si>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</si>
  <si>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</si>
  <si>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</si>
  <si>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</si>
  <si>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</si>
  <si>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</si>
  <si>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</si>
  <si>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</si>
  <si>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</si>
  <si>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</si>
  <si>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</si>
  <si>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</si>
  <si>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</si>
  <si>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</si>
  <si>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</si>
  <si>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</si>
  <si>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</si>
  <si>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</si>
  <si>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</si>
  <si>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</si>
  <si>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</si>
  <si>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</si>
  <si>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</si>
  <si>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</si>
  <si>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</si>
  <si>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</si>
  <si>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</si>
  <si>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</si>
  <si>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</si>
  <si>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</si>
  <si>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</si>
  <si>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</si>
  <si>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</si>
  <si>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</si>
  <si>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</si>
  <si>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</si>
  <si>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</si>
  <si>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</si>
  <si>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</si>
  <si>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</si>
  <si>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</si>
  <si>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</si>
  <si>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</si>
  <si>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</si>
  <si>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</si>
  <si>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</si>
  <si>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</si>
  <si>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</si>
  <si>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</si>
  <si>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</si>
  <si>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</si>
  <si>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</si>
  <si>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</si>
  <si>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</si>
  <si>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</si>
  <si>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</si>
  <si>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</si>
  <si>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</si>
  <si>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</si>
  <si>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</si>
  <si>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</si>
  <si>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</si>
  <si>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</si>
  <si>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</si>
  <si>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</si>
  <si>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</si>
  <si>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</si>
  <si>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</si>
  <si>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</si>
  <si>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</si>
  <si>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</si>
  <si>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</si>
  <si>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</si>
  <si>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</si>
  <si>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</si>
  <si>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</si>
  <si>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</si>
  <si>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</si>
  <si>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</si>
  <si>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</si>
  <si>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</si>
  <si>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</si>
  <si>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</si>
  <si>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</si>
  <si>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</si>
  <si>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</si>
  <si>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</si>
  <si>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</si>
  <si>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</si>
  <si>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</si>
  <si>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</si>
  <si>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</si>
  <si>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</si>
  <si>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</si>
  <si>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</si>
  <si>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</si>
  <si>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</si>
  <si>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</si>
  <si>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</si>
  <si>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</si>
  <si>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</si>
  <si>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</si>
  <si>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</si>
  <si>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</si>
  <si>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</si>
  <si>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</si>
  <si>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</si>
  <si>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</si>
  <si>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</si>
  <si>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</si>
  <si>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</si>
  <si>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</si>
  <si>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</si>
  <si>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</si>
  <si>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</si>
  <si>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</si>
  <si>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</si>
  <si>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</si>
  <si>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</si>
  <si>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</si>
  <si>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</si>
  <si>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</si>
  <si>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</si>
  <si>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</si>
  <si>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</si>
  <si>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</si>
  <si>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</si>
  <si>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</si>
  <si>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</si>
  <si>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</si>
  <si>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</si>
  <si>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</si>
  <si>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</si>
  <si>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</si>
  <si>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</si>
  <si>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</si>
  <si>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</si>
  <si>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</si>
  <si>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</si>
  <si>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</si>
  <si>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</si>
  <si>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</si>
  <si>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</si>
  <si>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</si>
  <si>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</si>
  <si>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</si>
  <si>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</si>
  <si>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</si>
  <si>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</si>
  <si>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</si>
  <si>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</si>
  <si>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</si>
  <si>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</si>
  <si>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</si>
  <si>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</si>
  <si>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</si>
  <si>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</si>
  <si>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</si>
  <si>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</si>
  <si>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</si>
  <si>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</si>
  <si>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</si>
  <si>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</si>
  <si>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</si>
  <si>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</si>
  <si>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</si>
  <si>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</si>
  <si>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</si>
  <si>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</si>
  <si>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</si>
  <si>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</si>
  <si>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</si>
  <si>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</si>
  <si>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</si>
  <si>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</si>
  <si>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</si>
  <si>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</si>
  <si>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</si>
  <si>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</si>
  <si>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</si>
  <si>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</si>
  <si>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</si>
  <si>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</si>
  <si>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</si>
  <si>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</si>
  <si>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</si>
  <si>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</si>
  <si>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</si>
  <si>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</si>
  <si>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</si>
  <si>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</si>
  <si>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</si>
  <si>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</si>
  <si>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</si>
  <si>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</si>
  <si>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</si>
  <si>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</si>
  <si>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</si>
  <si>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</si>
  <si>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</si>
  <si>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</si>
  <si>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</si>
  <si>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</si>
  <si>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</si>
  <si>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</si>
  <si>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</si>
  <si>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</si>
  <si>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</si>
  <si>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</si>
  <si>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</si>
  <si>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</si>
  <si>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</si>
  <si>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</si>
  <si>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</si>
  <si>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</si>
  <si>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</si>
  <si>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</si>
  <si>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</si>
  <si>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</si>
  <si>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</si>
  <si>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</si>
  <si>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</si>
  <si>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</si>
  <si>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</si>
  <si>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</si>
  <si>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</si>
  <si>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</si>
  <si>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</si>
  <si>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</si>
  <si>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</si>
  <si>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</si>
  <si>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</si>
  <si>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</si>
  <si>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</si>
  <si>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</si>
  <si>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</si>
  <si>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</si>
  <si>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</si>
  <si>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</si>
  <si>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</si>
  <si>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</si>
  <si>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</si>
  <si>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</si>
  <si>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</si>
  <si>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</si>
  <si>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</si>
  <si>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</si>
  <si>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</si>
  <si>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</si>
  <si>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</si>
  <si>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</si>
  <si>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</si>
  <si>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</si>
  <si>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</si>
  <si>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</si>
  <si>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</si>
  <si>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</si>
  <si>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</si>
  <si>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</si>
  <si>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</si>
  <si>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</si>
  <si>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</si>
  <si>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</si>
  <si>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</si>
  <si>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</si>
  <si>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</si>
  <si>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</si>
  <si>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</si>
  <si>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</si>
  <si>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</si>
  <si>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</si>
  <si>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</si>
  <si>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</si>
  <si>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</si>
  <si>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</si>
  <si>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</si>
  <si>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</si>
  <si>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</si>
  <si>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</si>
  <si>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</si>
  <si>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</si>
  <si>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</si>
  <si>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</si>
  <si>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</si>
  <si>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</si>
  <si>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</si>
  <si>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</si>
  <si>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</si>
  <si>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</si>
  <si>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</si>
  <si>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</si>
  <si>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</si>
  <si>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</si>
  <si>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</si>
  <si>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</si>
  <si>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</si>
  <si>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</si>
  <si>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</si>
  <si>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</si>
  <si>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</si>
  <si>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</si>
  <si>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</si>
  <si>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</si>
  <si>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</si>
  <si>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</si>
  <si>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</si>
  <si>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</si>
  <si>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</si>
  <si>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</si>
  <si>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</si>
  <si>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</si>
  <si>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</si>
  <si>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</si>
  <si>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</si>
  <si>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</si>
  <si>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</si>
  <si>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</si>
  <si>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</si>
  <si>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</si>
  <si>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</si>
  <si>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</si>
  <si>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</si>
  <si>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</si>
  <si>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</si>
  <si>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</si>
  <si>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</si>
  <si>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</si>
  <si>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</si>
  <si>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</si>
  <si>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</si>
  <si>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</si>
  <si>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</si>
  <si>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</si>
  <si>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</si>
  <si>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</si>
  <si>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</si>
  <si>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</si>
  <si>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</si>
  <si>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</si>
  <si>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</si>
  <si>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</si>
  <si>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</si>
  <si>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</si>
  <si>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</si>
  <si>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</si>
  <si>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</si>
  <si>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</si>
  <si>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</si>
  <si>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</si>
  <si>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</si>
  <si>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</si>
  <si>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</si>
  <si>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</si>
  <si>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</si>
  <si>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</si>
  <si>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</si>
  <si>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</si>
  <si>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</si>
  <si>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</si>
  <si>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</si>
  <si>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</si>
  <si>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</si>
  <si>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</si>
  <si>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</si>
  <si>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</si>
  <si>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</si>
  <si>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</si>
  <si>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</si>
  <si>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</si>
  <si>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</si>
  <si>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</si>
  <si>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</si>
  <si>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</si>
  <si>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</si>
  <si>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</si>
  <si>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</si>
  <si>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</si>
  <si>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</si>
  <si>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</si>
  <si>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</si>
  <si>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</si>
  <si>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</si>
  <si>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</si>
  <si>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</si>
  <si>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</si>
  <si>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</si>
  <si>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</si>
  <si>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</si>
  <si>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</si>
  <si>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</si>
  <si>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</si>
  <si>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</si>
  <si>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</si>
  <si>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</si>
  <si>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</si>
  <si>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</si>
  <si>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</si>
  <si>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</si>
  <si>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</si>
  <si>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</si>
  <si>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</si>
  <si>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</si>
  <si>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</si>
  <si>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</si>
  <si>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</si>
  <si>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</si>
  <si>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</si>
  <si>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</si>
  <si>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</si>
  <si>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</si>
  <si>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</si>
  <si>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</si>
  <si>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</si>
  <si>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</si>
  <si>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</si>
  <si>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</si>
  <si>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</si>
  <si>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</si>
  <si>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</si>
  <si>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</si>
  <si>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</si>
  <si>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</si>
  <si>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</si>
  <si>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</si>
  <si>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</si>
  <si>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</si>
  <si>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</si>
  <si>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</si>
  <si>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</si>
  <si>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</si>
  <si>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</si>
  <si>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</si>
  <si>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</si>
  <si>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</si>
  <si>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</si>
  <si>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</si>
  <si>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</si>
  <si>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</si>
  <si>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</si>
  <si>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</si>
  <si>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</si>
  <si>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</si>
  <si>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</si>
  <si>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</si>
  <si>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</si>
  <si>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</si>
  <si>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</si>
  <si>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</si>
  <si>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</si>
  <si>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</si>
  <si>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</si>
  <si>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</si>
  <si>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</si>
  <si>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</si>
  <si>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</si>
  <si>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</si>
  <si>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</si>
  <si>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</si>
  <si>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</si>
  <si>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</si>
  <si>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</si>
  <si>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</si>
  <si>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</si>
  <si>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</si>
  <si>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</si>
  <si>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</si>
  <si>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</si>
  <si>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</si>
  <si>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</si>
  <si>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</si>
  <si>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</si>
  <si>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</si>
  <si>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</si>
  <si>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</si>
  <si>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</si>
  <si>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</si>
  <si>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</si>
  <si>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</si>
  <si>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</si>
  <si>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</si>
  <si>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</si>
  <si>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</si>
  <si>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</si>
  <si>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</si>
  <si>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</si>
  <si>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</si>
  <si>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</si>
  <si>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</si>
  <si>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</si>
  <si>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</si>
  <si>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</si>
  <si>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</si>
  <si>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</si>
  <si>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</si>
  <si>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</si>
  <si>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</si>
  <si>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</si>
  <si>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</si>
  <si>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</si>
  <si>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</si>
  <si>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</si>
  <si>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</si>
  <si>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</si>
  <si>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</si>
  <si>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</si>
  <si>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</si>
  <si>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</si>
  <si>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</si>
  <si>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</si>
  <si>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</si>
  <si>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</si>
  <si>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</si>
  <si>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</si>
  <si>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</si>
  <si>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</si>
  <si>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</si>
  <si>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</si>
  <si>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</si>
  <si>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</si>
  <si>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</si>
  <si>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</si>
  <si>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</si>
  <si>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</si>
  <si>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</si>
  <si>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</si>
  <si>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</si>
  <si>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</si>
  <si>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</si>
  <si>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</si>
  <si>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</si>
  <si>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</si>
  <si>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</si>
  <si>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</si>
  <si>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</si>
  <si>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</si>
  <si>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</si>
  <si>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</si>
  <si>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</si>
  <si>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</si>
  <si>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</si>
  <si>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</si>
  <si>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</si>
  <si>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</si>
  <si>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</si>
  <si>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</si>
  <si>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</si>
  <si>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</si>
  <si>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</si>
  <si>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</si>
  <si>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</si>
  <si>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</si>
  <si>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</si>
  <si>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</si>
  <si>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</si>
  <si>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</si>
  <si>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</si>
  <si>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</si>
  <si>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</si>
  <si>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</si>
  <si>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</si>
  <si>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</si>
  <si>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</si>
  <si>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</si>
  <si>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</si>
  <si>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</si>
  <si>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</si>
  <si>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</si>
  <si>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</si>
  <si>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</si>
  <si>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</si>
  <si>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</si>
  <si>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</si>
  <si>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</si>
  <si>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</si>
  <si>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</si>
  <si>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</si>
  <si>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</si>
  <si>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</si>
  <si>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</si>
  <si>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</si>
  <si>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</si>
  <si>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</si>
  <si>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</si>
  <si>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</si>
  <si>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</si>
  <si>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</si>
  <si>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</si>
  <si>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</si>
  <si>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</si>
  <si>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</si>
  <si>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</si>
  <si>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</si>
  <si>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</si>
  <si>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</si>
  <si>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</si>
  <si>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</si>
  <si>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</si>
  <si>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</si>
  <si>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</si>
  <si>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</si>
  <si>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</si>
  <si>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</si>
  <si>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</si>
  <si>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</si>
  <si>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</si>
  <si>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</si>
  <si>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</si>
  <si>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</si>
  <si>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</si>
  <si>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</si>
  <si>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</si>
  <si>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</si>
  <si>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</si>
  <si>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</si>
  <si>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</si>
  <si>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</si>
  <si>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</si>
  <si>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</si>
  <si>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</si>
  <si>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</si>
  <si>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</si>
  <si>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</si>
  <si>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</si>
  <si>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</si>
  <si>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</si>
  <si>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</si>
  <si>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</si>
  <si>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</si>
  <si>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</si>
  <si>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</si>
  <si>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</si>
  <si>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</si>
  <si>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</si>
  <si>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</si>
  <si>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</si>
  <si>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</si>
  <si>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</si>
  <si>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</si>
  <si>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</si>
  <si>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</si>
  <si>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</si>
  <si>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</si>
  <si>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</si>
  <si>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</si>
  <si>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</si>
  <si>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</si>
  <si>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</si>
  <si>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</si>
  <si>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</si>
  <si>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</si>
  <si>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</si>
  <si>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</si>
  <si>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</si>
  <si>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</si>
  <si>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</si>
  <si>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</si>
  <si>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</si>
  <si>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</si>
  <si>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</si>
  <si>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</si>
  <si>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</si>
  <si>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</si>
  <si>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</si>
  <si>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</si>
  <si>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</si>
  <si>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</si>
  <si>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</si>
  <si>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</si>
  <si>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</si>
  <si>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</si>
  <si>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</si>
  <si>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</si>
  <si>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</si>
  <si>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</si>
  <si>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</si>
  <si>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</si>
  <si>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</si>
  <si>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</si>
  <si>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</si>
  <si>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</si>
  <si>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</si>
  <si>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</si>
  <si>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</si>
  <si>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</si>
  <si>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</si>
  <si>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</si>
  <si>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</si>
  <si>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</si>
  <si>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</si>
  <si>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</si>
  <si>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</si>
  <si>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</si>
  <si>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</si>
  <si>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</si>
  <si>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</si>
  <si>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</si>
  <si>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</si>
  <si>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</si>
  <si>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</si>
  <si>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</si>
  <si>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</si>
  <si>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</si>
  <si>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</si>
  <si>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</si>
  <si>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</si>
  <si>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</si>
  <si>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</si>
  <si>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</si>
  <si>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</si>
  <si>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</si>
  <si>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</si>
  <si>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</si>
  <si>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</si>
  <si>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</si>
  <si>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</si>
  <si>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</si>
  <si>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</si>
  <si>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</si>
  <si>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</si>
  <si>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</si>
  <si>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</si>
  <si>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</si>
  <si>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</si>
  <si>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</si>
  <si>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</si>
  <si>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</si>
  <si>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</si>
  <si>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</si>
  <si>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</si>
  <si>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</si>
  <si>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</si>
  <si>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</si>
  <si>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</si>
  <si>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</si>
  <si>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</si>
  <si>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</si>
  <si>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</si>
  <si>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</si>
  <si>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</si>
  <si>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</si>
  <si>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</si>
  <si>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</si>
  <si>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</si>
  <si>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</si>
  <si>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</si>
  <si>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</si>
  <si>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</si>
  <si>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</si>
  <si>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</si>
  <si>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</si>
  <si>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</si>
  <si>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</si>
  <si>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</si>
  <si>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</si>
  <si>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</si>
  <si>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</si>
  <si>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</si>
  <si>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</si>
  <si>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</si>
  <si>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</si>
  <si>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</si>
  <si>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</si>
  <si>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</si>
  <si>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</si>
  <si>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</si>
  <si>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</si>
  <si>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</si>
  <si>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</si>
  <si>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</si>
  <si>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</si>
  <si>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</si>
  <si>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</si>
  <si>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</si>
  <si>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</si>
  <si>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</si>
  <si>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</si>
  <si>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</si>
  <si>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</si>
  <si>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</si>
  <si>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</si>
  <si>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</si>
  <si>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</si>
  <si>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</si>
  <si>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</si>
  <si>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</si>
  <si>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</si>
  <si>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</si>
  <si>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</si>
  <si>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</si>
  <si>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</si>
  <si>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</si>
  <si>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</si>
  <si>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</si>
  <si>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</si>
  <si>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</si>
  <si>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</si>
  <si>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</si>
  <si>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</si>
  <si>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</si>
  <si>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</si>
  <si>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</si>
  <si>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</si>
  <si>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</si>
  <si>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</si>
  <si>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</si>
  <si>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</si>
  <si>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</si>
  <si>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</si>
  <si>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</si>
  <si>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</si>
  <si>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</si>
  <si>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</si>
  <si>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</si>
  <si>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</si>
  <si>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</si>
  <si>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</si>
  <si>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</si>
  <si>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</si>
  <si>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</si>
  <si>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</si>
  <si>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</si>
  <si>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</si>
  <si>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</si>
  <si>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</si>
  <si>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</si>
  <si>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</si>
  <si>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</si>
  <si>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</si>
  <si>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</si>
  <si>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</si>
  <si>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</si>
  <si>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</si>
  <si>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</si>
  <si>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</si>
  <si>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</si>
  <si>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</si>
  <si>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</si>
  <si>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</si>
  <si>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</si>
  <si>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</si>
  <si>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</si>
  <si>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</si>
  <si>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</si>
  <si>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</si>
  <si>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</si>
  <si>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</si>
  <si>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</si>
  <si>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</si>
  <si>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</si>
  <si>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</si>
  <si>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</si>
  <si>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</si>
  <si>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</si>
  <si>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</si>
  <si>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</si>
  <si>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</si>
  <si>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</si>
  <si>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</si>
  <si>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</si>
  <si>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</si>
  <si>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</si>
  <si>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</si>
  <si>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</si>
  <si>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</si>
  <si>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</si>
  <si>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</si>
  <si>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</si>
  <si>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</si>
  <si>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</si>
  <si>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</si>
  <si>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</si>
  <si>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</si>
  <si>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</si>
  <si>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</si>
  <si>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</si>
  <si>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</si>
  <si>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</si>
  <si>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</si>
  <si>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</si>
  <si>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</si>
  <si>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</si>
  <si>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</si>
  <si>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</si>
  <si>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</si>
  <si>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</si>
  <si>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</si>
  <si>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</si>
  <si>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</si>
  <si>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</si>
  <si>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</si>
  <si>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</si>
  <si>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</si>
  <si>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</si>
  <si>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</si>
  <si>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</si>
  <si>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</si>
  <si>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</si>
  <si>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</si>
  <si>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</si>
  <si>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</si>
  <si>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</si>
  <si>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</si>
  <si>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</si>
  <si>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</si>
  <si>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</si>
  <si>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</si>
  <si>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</si>
  <si>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</si>
  <si>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</si>
  <si>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</si>
  <si>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</si>
  <si>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</si>
  <si>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</si>
  <si>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</si>
  <si>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</si>
  <si>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</si>
  <si>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</si>
  <si>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</si>
  <si>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</si>
  <si>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</si>
  <si>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</si>
  <si>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</si>
  <si>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</si>
  <si>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</si>
  <si>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</si>
  <si>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</si>
  <si>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</si>
  <si>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</si>
  <si>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</si>
  <si>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</si>
  <si>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</si>
  <si>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</si>
  <si>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</si>
  <si>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</si>
  <si>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</si>
  <si>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</si>
  <si>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</si>
  <si>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</si>
  <si>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</si>
  <si>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</si>
  <si>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</si>
  <si>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</si>
  <si>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</si>
  <si>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</si>
  <si>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</si>
  <si>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</si>
  <si>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</si>
  <si>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</si>
  <si>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</si>
  <si>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</si>
  <si>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</si>
  <si>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</si>
  <si>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</si>
  <si>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</si>
  <si>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</si>
  <si>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</si>
  <si>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</si>
  <si>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</si>
  <si>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</si>
  <si>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</si>
  <si>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</si>
  <si>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</si>
  <si>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</si>
  <si>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</si>
  <si>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</si>
  <si>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</si>
  <si>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</si>
  <si>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</si>
  <si>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</si>
  <si>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</si>
  <si>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</si>
  <si>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</si>
  <si>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</si>
  <si>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</si>
  <si>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</si>
  <si>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</si>
  <si>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</si>
  <si>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</si>
  <si>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</si>
  <si>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</si>
  <si>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</si>
  <si>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</si>
  <si>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</si>
  <si>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</si>
  <si>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</si>
  <si>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</si>
  <si>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</si>
  <si>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</si>
  <si>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</si>
  <si>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</si>
  <si>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</si>
  <si>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</si>
  <si>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</si>
  <si>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</si>
  <si>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</si>
  <si>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</si>
  <si>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</si>
  <si>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</si>
  <si>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</si>
  <si>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</si>
  <si>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</si>
  <si>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</si>
  <si>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</si>
  <si>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</si>
  <si>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</si>
  <si>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</si>
  <si>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</si>
  <si>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</si>
  <si>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</si>
  <si>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</si>
  <si>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</si>
  <si>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</si>
  <si>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</si>
  <si>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</si>
  <si>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</si>
  <si>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</si>
  <si>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</si>
  <si>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</si>
  <si>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</si>
  <si>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</si>
  <si>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</si>
  <si>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</si>
  <si>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</si>
  <si>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</si>
  <si>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</si>
  <si>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</si>
  <si>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</si>
  <si>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</si>
  <si>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</si>
  <si>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</si>
  <si>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</si>
  <si>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</si>
  <si>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</si>
  <si>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</si>
  <si>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</si>
  <si>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</si>
  <si>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</si>
  <si>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</si>
  <si>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</si>
  <si>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</si>
  <si>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</si>
  <si>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</si>
  <si>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</si>
  <si>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</si>
  <si>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</si>
  <si>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</si>
  <si>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</si>
  <si>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</si>
  <si>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</si>
  <si>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</si>
  <si>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</si>
  <si>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</si>
  <si>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</si>
  <si>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</si>
  <si>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</si>
  <si>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</si>
  <si>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</si>
  <si>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</si>
  <si>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</si>
  <si>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</si>
  <si>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</si>
  <si>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</si>
  <si>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</si>
  <si>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</si>
  <si>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</si>
  <si>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</si>
  <si>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</si>
  <si>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</si>
  <si>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</si>
  <si>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</si>
  <si>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</si>
  <si>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</si>
  <si>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</si>
  <si>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</si>
  <si>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</si>
  <si>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</si>
  <si>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</si>
  <si>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</si>
  <si>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</si>
  <si>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</si>
  <si>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</si>
  <si>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</si>
  <si>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</si>
  <si>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</si>
  <si>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</si>
  <si>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</si>
  <si>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</si>
  <si>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</si>
  <si>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</si>
  <si>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</si>
  <si>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</si>
  <si>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</si>
  <si>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</si>
  <si>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</si>
  <si>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</si>
  <si>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</si>
  <si>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</si>
  <si>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</si>
  <si>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</si>
  <si>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</si>
  <si>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</si>
  <si>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</si>
  <si>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</si>
  <si>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</si>
  <si>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</si>
  <si>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</si>
  <si>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</si>
  <si>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</si>
  <si>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</si>
  <si>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</si>
  <si>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</si>
  <si>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</si>
  <si>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</si>
  <si>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</si>
  <si>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</si>
  <si>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</si>
  <si>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</si>
  <si>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</si>
  <si>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</si>
  <si>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</si>
  <si>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</si>
  <si>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</si>
  <si>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</si>
  <si>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</si>
  <si>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</si>
  <si>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</si>
  <si>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</si>
  <si>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</si>
  <si>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</si>
  <si>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</si>
  <si>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</si>
  <si>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</si>
  <si>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</si>
  <si>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</si>
  <si>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</si>
  <si>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</si>
  <si>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</si>
  <si>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</si>
  <si>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</si>
  <si>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</si>
  <si>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</si>
  <si>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</si>
  <si>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</si>
  <si>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</si>
  <si>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</si>
  <si>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</si>
  <si>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</si>
  <si>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</si>
  <si>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</si>
  <si>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</si>
  <si>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</si>
  <si>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</si>
  <si>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</si>
  <si>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</si>
  <si>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</si>
  <si>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</si>
  <si>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</si>
  <si>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</si>
  <si>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</si>
  <si>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</si>
  <si>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</si>
  <si>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</si>
  <si>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</si>
  <si>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</si>
  <si>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</si>
  <si>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</si>
  <si>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</si>
  <si>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</si>
  <si>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</si>
  <si>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</si>
  <si>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</si>
  <si>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</si>
  <si>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</si>
  <si>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</si>
  <si>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</si>
  <si>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</si>
  <si>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</si>
  <si>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</si>
  <si>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</si>
  <si>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</si>
  <si>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</si>
  <si>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</si>
  <si>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</si>
  <si>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</si>
  <si>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</si>
  <si>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</si>
  <si>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</si>
  <si>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</si>
  <si>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</si>
  <si>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</si>
  <si>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</si>
  <si>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</si>
  <si>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</si>
  <si>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</si>
  <si>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</si>
  <si>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</si>
  <si>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</si>
  <si>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</si>
  <si>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</si>
  <si>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</si>
  <si>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</si>
  <si>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</si>
  <si>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</si>
  <si>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</si>
  <si>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</si>
  <si>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</si>
  <si>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</si>
  <si>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</si>
  <si>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</si>
  <si>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</si>
  <si>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</si>
  <si>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</si>
  <si>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</si>
  <si>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</si>
  <si>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</si>
  <si>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</si>
  <si>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</si>
  <si>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</si>
  <si>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</si>
  <si>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</si>
  <si>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</si>
  <si>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</si>
  <si>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</si>
  <si>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</si>
  <si>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</si>
  <si>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</si>
  <si>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</si>
  <si>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</si>
  <si>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</si>
  <si>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</si>
  <si>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</si>
  <si>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</si>
  <si>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</si>
  <si>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</si>
  <si>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</si>
  <si>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</si>
  <si>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</si>
  <si>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</si>
  <si>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</si>
  <si>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</si>
  <si>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</si>
  <si>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</si>
  <si>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</si>
  <si>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</si>
  <si>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</si>
  <si>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</si>
  <si>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</si>
  <si>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</si>
  <si>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</si>
  <si>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</si>
  <si>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</si>
  <si>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</si>
  <si>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</si>
  <si>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</si>
  <si>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</si>
  <si>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</si>
  <si>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</si>
  <si>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</si>
  <si>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</si>
  <si>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</si>
  <si>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</si>
  <si>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</si>
  <si>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</si>
  <si>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</si>
  <si>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</si>
  <si>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</si>
  <si>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</si>
  <si>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</si>
  <si>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</si>
  <si>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</si>
  <si>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</si>
  <si>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</si>
  <si>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</si>
  <si>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</si>
  <si>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</si>
  <si>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</si>
  <si>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</si>
  <si>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</si>
  <si>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</si>
  <si>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</si>
  <si>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</si>
  <si>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</si>
  <si>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</si>
  <si>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</si>
  <si>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</si>
  <si>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</si>
  <si>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</si>
  <si>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</si>
  <si>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</si>
  <si>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</si>
  <si>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</si>
  <si>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</si>
  <si>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</si>
  <si>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</si>
  <si>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</si>
  <si>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</si>
  <si>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</si>
  <si>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</si>
  <si>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</si>
  <si>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</si>
  <si>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</si>
  <si>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</si>
  <si>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</si>
  <si>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</si>
  <si>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</si>
  <si>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</si>
  <si>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</si>
  <si>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</si>
  <si>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</si>
  <si>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</si>
  <si>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</si>
  <si>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</si>
  <si>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</si>
  <si>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</si>
  <si>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</si>
  <si>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</si>
  <si>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</si>
  <si>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</si>
  <si>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</si>
  <si>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</si>
  <si>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</si>
  <si>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</si>
  <si>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</si>
  <si>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</si>
  <si>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</si>
  <si>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</si>
  <si>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</si>
  <si>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</si>
  <si>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</si>
  <si>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</si>
  <si>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</si>
  <si>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</si>
  <si>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</si>
  <si>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</si>
  <si>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</si>
  <si>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</si>
  <si>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</si>
  <si>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</si>
  <si>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</si>
  <si>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</si>
  <si>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</si>
  <si>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</si>
  <si>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</si>
  <si>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</si>
  <si>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</si>
  <si>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</si>
  <si>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</si>
  <si>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</si>
  <si>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</si>
  <si>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</si>
  <si>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</si>
  <si>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</si>
  <si>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</si>
  <si>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</si>
  <si>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</si>
  <si>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</si>
  <si>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</si>
  <si>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</si>
  <si>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</si>
  <si>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</si>
  <si>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</si>
  <si>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</si>
  <si>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</si>
  <si>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</si>
  <si>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</si>
  <si>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</si>
  <si>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</si>
  <si>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</si>
  <si>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</si>
  <si>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</si>
  <si>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</si>
  <si>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</si>
  <si>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</si>
  <si>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</si>
  <si>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</si>
  <si>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</si>
  <si>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</si>
  <si>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</si>
  <si>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</si>
  <si>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</si>
  <si>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</si>
  <si>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</si>
  <si>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</si>
  <si>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</si>
  <si>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</si>
  <si>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</si>
  <si>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</si>
  <si>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</si>
  <si>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</si>
  <si>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</si>
  <si>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</si>
  <si>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</si>
  <si>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</si>
  <si>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</si>
  <si>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</si>
  <si>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</si>
  <si>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</si>
  <si>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</si>
  <si>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</si>
  <si>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</si>
  <si>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</si>
  <si>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</si>
  <si>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</si>
  <si>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</si>
  <si>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</si>
  <si>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</si>
  <si>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</si>
  <si>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</si>
  <si>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</si>
  <si>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</si>
  <si>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</si>
  <si>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</si>
  <si>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</si>
  <si>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</si>
  <si>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</si>
  <si>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</si>
  <si>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</si>
  <si>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</si>
  <si>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</si>
  <si>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</si>
  <si>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</si>
  <si>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</si>
  <si>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</si>
  <si>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</si>
  <si>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</si>
  <si>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</si>
  <si>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</si>
  <si>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</si>
  <si>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</si>
  <si>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</si>
  <si>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</si>
  <si>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</si>
  <si>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</si>
  <si>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</si>
  <si>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</si>
  <si>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</si>
  <si>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</si>
  <si>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</si>
  <si>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</si>
  <si>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</si>
  <si>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</si>
  <si>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</si>
  <si>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</si>
  <si>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</si>
  <si>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</si>
  <si>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</si>
  <si>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</si>
  <si>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</si>
  <si>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</si>
  <si>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</si>
  <si>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</si>
  <si>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</si>
  <si>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</si>
  <si>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</si>
  <si>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</si>
  <si>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</si>
  <si>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</si>
  <si>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</si>
  <si>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</si>
  <si>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</si>
  <si>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</si>
  <si>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</si>
  <si>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</si>
  <si>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</si>
  <si>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</si>
  <si>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</si>
  <si>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</si>
  <si>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</si>
  <si>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</si>
  <si>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</si>
  <si>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</si>
  <si>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</si>
  <si>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</si>
  <si>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</si>
  <si>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</si>
  <si>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</si>
  <si>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</si>
  <si>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</si>
  <si>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</si>
  <si>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</si>
  <si>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</si>
  <si>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</si>
  <si>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</si>
  <si>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</si>
  <si>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</si>
  <si>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</si>
  <si>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</si>
  <si>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</si>
  <si>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</si>
  <si>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</si>
  <si>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</si>
  <si>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</si>
  <si>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</si>
  <si>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</si>
  <si>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</si>
  <si>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</si>
  <si>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</si>
  <si>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</si>
  <si>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</si>
  <si>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</si>
  <si>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</si>
  <si>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</si>
  <si>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</si>
  <si>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</si>
  <si>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</si>
  <si>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</si>
  <si>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</si>
  <si>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</si>
  <si>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</si>
  <si>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</si>
  <si>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</si>
  <si>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</si>
  <si>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</si>
  <si>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</si>
  <si>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</si>
  <si>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</si>
  <si>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</si>
  <si>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</si>
  <si>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</si>
  <si>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</si>
  <si>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</si>
  <si>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</si>
  <si>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</si>
  <si>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</si>
  <si>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</si>
  <si>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</si>
  <si>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</si>
  <si>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</si>
  <si>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</si>
  <si>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</si>
  <si>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</si>
  <si>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</si>
  <si>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</si>
  <si>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</si>
  <si>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</si>
  <si>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</si>
  <si>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</si>
  <si>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</si>
  <si>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</si>
  <si>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</si>
  <si>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</si>
  <si>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</si>
  <si>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</si>
  <si>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</si>
  <si>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</si>
  <si>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</si>
  <si>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</si>
  <si>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</si>
  <si>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</si>
  <si>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</si>
  <si>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</si>
  <si>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</si>
  <si>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</si>
  <si>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</si>
  <si>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</si>
  <si>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</si>
  <si>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</si>
  <si>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</si>
  <si>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</si>
  <si>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</si>
  <si>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</si>
  <si>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</si>
  <si>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</si>
  <si>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</si>
  <si>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</si>
  <si>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</si>
  <si>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</si>
  <si>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</si>
  <si>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</si>
  <si>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</si>
  <si>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</si>
  <si>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</si>
  <si>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</si>
  <si>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</si>
  <si>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</si>
  <si>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</si>
  <si>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</si>
  <si>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</si>
  <si>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</si>
  <si>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</si>
  <si>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</si>
  <si>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</si>
  <si>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</si>
  <si>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</si>
  <si>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</si>
  <si>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</si>
  <si>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</si>
  <si>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</si>
  <si>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</si>
  <si>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</si>
  <si>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</si>
  <si>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</si>
  <si>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</si>
  <si>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</si>
  <si>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</si>
  <si>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</si>
  <si>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</si>
  <si>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</si>
  <si>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</si>
  <si>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</si>
  <si>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</si>
  <si>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</si>
  <si>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</si>
  <si>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</si>
  <si>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</si>
  <si>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</si>
  <si>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</si>
  <si>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</si>
  <si>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</si>
  <si>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</si>
  <si>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</si>
  <si>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</si>
  <si>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</si>
  <si>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</si>
  <si>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</si>
  <si>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</si>
  <si>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</si>
  <si>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</si>
  <si>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</si>
  <si>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</si>
  <si>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</si>
  <si>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</si>
  <si>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</si>
  <si>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</si>
  <si>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</si>
  <si>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</si>
  <si>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</si>
  <si>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</si>
  <si>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</si>
  <si>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</si>
  <si>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</si>
  <si>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</si>
  <si>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</si>
  <si>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</si>
  <si>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</si>
  <si>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</si>
  <si>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</si>
  <si>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</si>
  <si>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</si>
  <si>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</si>
  <si>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</si>
  <si>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</si>
  <si>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</si>
  <si>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</si>
  <si>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</si>
  <si>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</si>
  <si>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</si>
  <si>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</si>
  <si>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</si>
  <si>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</si>
  <si>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</si>
  <si>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</si>
  <si>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</si>
  <si>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</si>
  <si>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</si>
  <si>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</si>
  <si>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</si>
  <si>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</si>
  <si>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</si>
  <si>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</si>
  <si>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</si>
  <si>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</si>
  <si>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</si>
  <si>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</si>
  <si>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</si>
  <si>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</si>
  <si>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</si>
  <si>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</si>
  <si>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</si>
  <si>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</si>
  <si>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</si>
  <si>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</si>
  <si>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</si>
  <si>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</si>
  <si>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</si>
  <si>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</si>
  <si>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</si>
  <si>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</si>
  <si>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</si>
  <si>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</si>
  <si>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</si>
  <si>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</si>
  <si>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</si>
  <si>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</si>
  <si>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</si>
  <si>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</si>
  <si>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</si>
  <si>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</si>
  <si>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</si>
  <si>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</si>
  <si>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</si>
  <si>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</si>
  <si>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</si>
  <si>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</si>
  <si>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</si>
  <si>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</si>
  <si>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</si>
  <si>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</si>
  <si>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</si>
  <si>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</si>
  <si>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</si>
  <si>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</si>
  <si>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</si>
  <si>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</si>
  <si>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</si>
  <si>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</si>
  <si>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</si>
  <si>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</si>
  <si>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</si>
  <si>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</si>
  <si>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</si>
  <si>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</si>
  <si>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</si>
  <si>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</si>
  <si>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</si>
  <si>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</si>
  <si>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</si>
  <si>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</si>
  <si>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</si>
  <si>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</si>
  <si>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</si>
  <si>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</si>
  <si>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</si>
  <si>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</si>
  <si>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</si>
  <si>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</si>
  <si>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</si>
  <si>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</si>
  <si>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</si>
  <si>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</si>
  <si>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</si>
  <si>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</si>
  <si>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</si>
  <si>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</si>
  <si>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</si>
  <si>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</si>
  <si>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</si>
  <si>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</si>
  <si>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</si>
  <si>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</si>
  <si>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</si>
  <si>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</si>
  <si>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</si>
  <si>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</si>
  <si>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</si>
  <si>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</si>
  <si>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</si>
  <si>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</si>
  <si>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</si>
  <si>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</si>
  <si>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</si>
  <si>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</si>
  <si>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</si>
  <si>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</si>
  <si>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</si>
  <si>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</si>
  <si>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</si>
  <si>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</si>
  <si>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</si>
  <si>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</si>
  <si>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</si>
  <si>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</si>
  <si>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</si>
  <si>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</si>
  <si>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</si>
  <si>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</si>
  <si>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</si>
  <si>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</si>
  <si>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</si>
  <si>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</si>
  <si>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</si>
  <si>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</si>
  <si>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</si>
  <si>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</si>
  <si>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</si>
  <si>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</si>
  <si>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</si>
  <si>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</si>
  <si>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</si>
  <si>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</si>
  <si>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</si>
  <si>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</si>
  <si>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</si>
  <si>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</si>
  <si>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</si>
  <si>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</si>
  <si>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</si>
  <si>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</si>
  <si>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</si>
  <si>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</si>
  <si>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</si>
  <si>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</si>
  <si>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</si>
  <si>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</si>
  <si>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</si>
  <si>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</si>
  <si>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</si>
  <si>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</si>
  <si>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</si>
  <si>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</si>
  <si>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</si>
  <si>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</si>
  <si>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</si>
  <si>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</si>
  <si>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</si>
  <si>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</si>
  <si>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</si>
  <si>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</si>
  <si>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</si>
  <si>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</si>
  <si>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</si>
  <si>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</si>
  <si>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</si>
  <si>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</si>
  <si>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</si>
  <si>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</si>
  <si>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</si>
  <si>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</si>
  <si>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</si>
  <si>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</si>
  <si>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</si>
  <si>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</si>
  <si>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</si>
  <si>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</si>
  <si>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</si>
  <si>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</si>
  <si>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</si>
  <si>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</si>
  <si>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</si>
  <si>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</si>
  <si>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</si>
  <si>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</si>
  <si>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</si>
  <si>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</si>
  <si>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</si>
  <si>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</si>
  <si>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</si>
  <si>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</si>
  <si>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</si>
  <si>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</si>
  <si>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</si>
  <si>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</si>
  <si>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</si>
  <si>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</si>
  <si>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</si>
  <si>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</si>
  <si>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</si>
  <si>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</si>
  <si>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</si>
  <si>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</si>
  <si>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</si>
  <si>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</si>
  <si>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</si>
  <si>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</si>
  <si>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</si>
  <si>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</si>
  <si>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</si>
  <si>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</si>
  <si>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</si>
  <si>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</si>
  <si>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</si>
  <si>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</si>
  <si>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</si>
  <si>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</si>
  <si>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</si>
  <si>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</si>
  <si>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</si>
  <si>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</si>
  <si>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</si>
  <si>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</si>
  <si>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</si>
  <si>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</si>
  <si>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</si>
  <si>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</si>
  <si>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</si>
  <si>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</si>
  <si>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</si>
  <si>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</si>
  <si>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</si>
  <si>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</si>
  <si>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</si>
  <si>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</si>
  <si>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</si>
  <si>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</si>
  <si>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</si>
  <si>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</si>
  <si>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</si>
  <si>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</si>
  <si>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</si>
  <si>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</si>
  <si>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</si>
  <si>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</si>
  <si>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</si>
  <si>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</si>
  <si>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</si>
  <si>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</si>
  <si>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</si>
  <si>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</si>
  <si>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</si>
  <si>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</si>
  <si>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</si>
  <si>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</si>
  <si>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</si>
  <si>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</si>
  <si>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</si>
  <si>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</si>
  <si>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</si>
  <si>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</si>
  <si>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</si>
  <si>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</si>
  <si>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</si>
  <si>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</si>
  <si>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</si>
  <si>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</si>
  <si>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</si>
  <si>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</si>
  <si>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</si>
  <si>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</si>
  <si>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</si>
  <si>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</si>
  <si>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</si>
  <si>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</si>
  <si>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</si>
  <si>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</si>
  <si>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</si>
  <si>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</si>
  <si>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</si>
  <si>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</si>
  <si>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</si>
  <si>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</si>
  <si>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</si>
  <si>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</si>
  <si>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</si>
  <si>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</si>
  <si>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</si>
  <si>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</si>
  <si>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</si>
  <si>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</si>
  <si>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</si>
  <si>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</si>
  <si>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</si>
  <si>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</si>
  <si>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</si>
  <si>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</si>
  <si>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</si>
  <si>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</si>
  <si>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</si>
  <si>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</si>
  <si>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</si>
  <si>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</si>
  <si>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</si>
  <si>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</si>
  <si>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</si>
  <si>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</si>
  <si>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</si>
  <si>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</si>
  <si>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</si>
  <si>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</si>
  <si>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</si>
  <si>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</si>
  <si>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</si>
  <si>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</si>
  <si>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</si>
  <si>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</si>
  <si>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</si>
  <si>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</si>
  <si>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</si>
  <si>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</si>
  <si>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</si>
  <si>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</si>
  <si>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</si>
  <si>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</si>
  <si>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</si>
  <si>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</si>
  <si>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</si>
  <si>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</si>
  <si>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</si>
  <si>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</si>
  <si>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</si>
  <si>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</si>
  <si>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</si>
  <si>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</si>
  <si>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</si>
  <si>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</si>
  <si>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</si>
  <si>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</si>
  <si>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</si>
  <si>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</si>
  <si>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</si>
  <si>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</si>
  <si>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</si>
  <si>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</si>
  <si>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</si>
  <si>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</si>
  <si>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</si>
  <si>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</si>
  <si>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</si>
  <si>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</si>
  <si>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</si>
  <si>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</si>
  <si>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</si>
  <si>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</si>
  <si>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</si>
  <si>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</si>
  <si>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</si>
  <si>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</si>
  <si>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</si>
  <si>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</si>
  <si>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</si>
  <si>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</si>
  <si>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</si>
  <si>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</si>
  <si>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</si>
  <si>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</si>
  <si>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</si>
  <si>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</si>
  <si>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</si>
  <si>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</si>
  <si>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</si>
  <si>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</si>
  <si>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</si>
  <si>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</si>
  <si>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</si>
  <si>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</si>
  <si>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</si>
  <si>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</si>
  <si>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</si>
  <si>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</si>
  <si>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</si>
  <si>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</si>
  <si>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</si>
  <si>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</si>
  <si>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</si>
  <si>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</si>
  <si>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</si>
  <si>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</si>
  <si>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</si>
  <si>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</si>
  <si>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</si>
  <si>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</si>
  <si>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</si>
  <si>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</si>
  <si>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</si>
  <si>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</si>
  <si>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</si>
  <si>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</si>
  <si>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</si>
  <si>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</si>
  <si>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</si>
  <si>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</si>
  <si>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</si>
  <si>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</si>
  <si>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</si>
  <si>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</si>
  <si>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</si>
  <si>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</si>
  <si>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</si>
  <si>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</si>
  <si>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</si>
  <si>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</si>
  <si>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</si>
  <si>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</si>
  <si>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</si>
  <si>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</si>
  <si>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</si>
  <si>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</si>
  <si>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</si>
  <si>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</si>
  <si>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</si>
  <si>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</si>
  <si>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</si>
  <si>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</si>
  <si>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</si>
  <si>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</si>
  <si>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</si>
  <si>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</si>
  <si>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</si>
  <si>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</si>
  <si>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</si>
  <si>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</si>
  <si>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</si>
  <si>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</si>
  <si>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</si>
  <si>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</si>
  <si>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</si>
  <si>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</si>
  <si>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</si>
  <si>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</si>
  <si>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</si>
  <si>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</si>
  <si>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</si>
  <si>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</si>
  <si>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</si>
  <si>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</si>
  <si>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</si>
  <si>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</si>
  <si>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</si>
  <si>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</si>
  <si>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</si>
  <si>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</si>
  <si>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</si>
  <si>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</si>
  <si>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</si>
  <si>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</si>
  <si>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</si>
  <si>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</si>
  <si>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</si>
  <si>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</si>
  <si>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</si>
  <si>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</si>
  <si>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</si>
  <si>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</si>
  <si>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</si>
  <si>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</si>
  <si>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</si>
  <si>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</si>
  <si>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</si>
  <si>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</si>
  <si>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</si>
  <si>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</si>
  <si>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</si>
  <si>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</si>
  <si>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</si>
  <si>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</si>
  <si>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</si>
  <si>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</si>
  <si>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</si>
  <si>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</si>
  <si>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</si>
  <si>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</si>
  <si>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</si>
  <si>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</si>
  <si>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</si>
  <si>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</si>
  <si>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</si>
  <si>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</si>
  <si>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</si>
  <si>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</si>
  <si>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</si>
  <si>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</si>
  <si>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</si>
  <si>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</si>
  <si>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</si>
  <si>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</si>
  <si>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</si>
  <si>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</si>
  <si>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</si>
  <si>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</si>
  <si>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</si>
  <si>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</si>
  <si>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</si>
  <si>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</si>
  <si>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</si>
  <si>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</si>
  <si>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</si>
  <si>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</si>
  <si>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</si>
  <si>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</si>
  <si>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</si>
  <si>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</si>
  <si>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</si>
  <si>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</si>
  <si>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</si>
  <si>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</si>
  <si>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</si>
  <si>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</si>
  <si>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</si>
  <si>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</si>
  <si>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</si>
  <si>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</si>
  <si>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</si>
  <si>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</si>
  <si>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</si>
  <si>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</si>
  <si>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</si>
  <si>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</si>
  <si>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</si>
  <si>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</si>
  <si>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</si>
  <si>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</si>
  <si>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</si>
  <si>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</si>
  <si>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</si>
  <si>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</si>
  <si>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</si>
  <si>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</si>
  <si>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</si>
  <si>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</si>
  <si>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</si>
  <si>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</si>
  <si>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</si>
  <si>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</si>
  <si>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</si>
  <si>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</si>
  <si>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</si>
  <si>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</si>
  <si>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</si>
  <si>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</si>
  <si>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</si>
  <si>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</si>
  <si>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</si>
  <si>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</si>
  <si>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</si>
  <si>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</si>
  <si>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</si>
  <si>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</si>
  <si>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</si>
  <si>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</si>
  <si>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</si>
  <si>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</si>
  <si>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</si>
  <si>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</si>
  <si>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</si>
  <si>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</si>
  <si>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</si>
  <si>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</si>
  <si>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</si>
  <si>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</si>
  <si>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</si>
  <si>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</si>
  <si>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</si>
  <si>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</si>
  <si>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</si>
  <si>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</si>
  <si>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</si>
  <si>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</si>
  <si>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</si>
  <si>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</si>
  <si>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</si>
  <si>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</si>
  <si>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</si>
  <si>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</si>
  <si>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</si>
  <si>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</si>
  <si>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</si>
  <si>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</si>
  <si>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</si>
  <si>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</si>
  <si>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</si>
  <si>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</si>
  <si>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</si>
  <si>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</si>
  <si>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</si>
  <si>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</si>
  <si>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</si>
  <si>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</si>
  <si>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</si>
  <si>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</si>
  <si>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</si>
  <si>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</si>
  <si>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</si>
  <si>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</si>
  <si>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</si>
  <si>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</si>
  <si>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</si>
  <si>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</si>
  <si>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</si>
  <si>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</si>
  <si>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</si>
  <si>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</si>
  <si>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</si>
  <si>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</si>
  <si>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</si>
  <si>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</si>
  <si>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</si>
  <si>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</si>
  <si>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</si>
  <si>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</si>
  <si>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</si>
  <si>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</si>
  <si>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</si>
  <si>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</si>
  <si>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</si>
  <si>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</si>
  <si>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</si>
  <si>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</si>
  <si>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</si>
  <si>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</si>
  <si>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</si>
  <si>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</si>
  <si>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</si>
  <si>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</si>
  <si>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</si>
  <si>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</si>
  <si>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</si>
  <si>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</si>
  <si>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</si>
  <si>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</si>
  <si>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</si>
  <si>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</si>
  <si>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</si>
  <si>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</si>
  <si>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</si>
  <si>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</si>
  <si>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</si>
  <si>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</si>
  <si>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</si>
  <si>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</si>
  <si>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</si>
  <si>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</si>
  <si>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</si>
  <si>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</si>
  <si>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</si>
  <si>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</si>
  <si>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</si>
  <si>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</si>
  <si>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</si>
  <si>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</si>
  <si>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</si>
  <si>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</si>
  <si>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</si>
  <si>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</si>
  <si>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</si>
  <si>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</si>
  <si>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</si>
  <si>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</si>
  <si>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</si>
  <si>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</si>
  <si>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</si>
  <si>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</si>
  <si>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</si>
  <si>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</si>
  <si>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</si>
  <si>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</si>
  <si>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</si>
  <si>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</si>
  <si>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</si>
  <si>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</si>
  <si>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</si>
  <si>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</si>
  <si>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</si>
  <si>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</si>
  <si>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</si>
  <si>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</si>
  <si>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</si>
  <si>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</si>
  <si>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</si>
  <si>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</si>
  <si>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</si>
  <si>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</si>
  <si>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</si>
  <si>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</si>
  <si>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</si>
  <si>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</si>
  <si>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</si>
  <si>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</si>
  <si>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</si>
  <si>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</si>
  <si>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</si>
  <si>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</si>
  <si>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</si>
  <si>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</si>
  <si>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</si>
  <si>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</si>
  <si>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</si>
  <si>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</si>
  <si>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</si>
  <si>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</si>
  <si>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</si>
  <si>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</si>
  <si>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</si>
  <si>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</si>
  <si>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</si>
  <si>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</si>
  <si>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</si>
  <si>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</si>
  <si>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</si>
  <si>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</si>
  <si>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</si>
  <si>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</si>
  <si>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</si>
  <si>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</si>
  <si>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</si>
  <si>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</si>
  <si>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</si>
  <si>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</si>
  <si>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</si>
  <si>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</si>
  <si>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</si>
  <si>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</si>
  <si>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</si>
  <si>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</si>
  <si>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</si>
  <si>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</si>
  <si>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</si>
  <si>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</si>
  <si>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</si>
  <si>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</si>
  <si>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</si>
  <si>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</si>
  <si>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</si>
  <si>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</si>
  <si>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</si>
  <si>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</si>
  <si>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</si>
  <si>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</si>
  <si>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</si>
  <si>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</si>
  <si>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</si>
  <si>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</si>
  <si>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</si>
  <si>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</si>
  <si>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</si>
  <si>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</si>
  <si>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</si>
  <si>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</si>
  <si>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</si>
  <si>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</si>
  <si>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</si>
  <si>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</si>
  <si>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</si>
  <si>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</si>
  <si>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</si>
  <si>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</si>
  <si>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</si>
  <si>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</si>
  <si>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</si>
  <si>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</si>
  <si>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</si>
  <si>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</si>
  <si>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</si>
  <si>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</si>
  <si>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</si>
  <si>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</si>
  <si>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</si>
  <si>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</si>
  <si>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</si>
  <si>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</si>
  <si>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</si>
  <si>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</si>
  <si>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</si>
  <si>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</si>
  <si>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</si>
  <si>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</si>
  <si>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</si>
  <si>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</si>
  <si>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</si>
  <si>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</si>
  <si>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</si>
  <si>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</si>
  <si>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</si>
  <si>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</si>
  <si>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</si>
  <si>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</si>
  <si>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</si>
  <si>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</si>
  <si>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</si>
  <si>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</si>
  <si>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</si>
  <si>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</si>
  <si>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</si>
  <si>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</si>
  <si>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</si>
  <si>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</si>
  <si>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</si>
  <si>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</si>
  <si>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</si>
  <si>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</si>
  <si>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</si>
  <si>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</si>
  <si>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</si>
  <si>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</si>
  <si>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</si>
  <si>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</si>
  <si>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</si>
  <si>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</si>
  <si>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</si>
  <si>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</si>
  <si>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</si>
  <si>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</si>
  <si>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</si>
  <si>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</si>
  <si>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</si>
  <si>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</si>
  <si>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</si>
  <si>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</si>
  <si>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</si>
  <si>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</si>
  <si>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</si>
  <si>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</si>
  <si>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</si>
  <si>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</si>
  <si>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</si>
  <si>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</si>
  <si>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</si>
  <si>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</si>
  <si>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</si>
  <si>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</si>
  <si>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</si>
  <si>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</si>
  <si>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</si>
  <si>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</si>
  <si>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</si>
  <si>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</si>
  <si>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</si>
  <si>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</si>
  <si>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</si>
  <si>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</si>
  <si>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</si>
  <si>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</si>
  <si>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</si>
  <si>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</si>
  <si>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</si>
  <si>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</si>
  <si>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</si>
  <si>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</si>
  <si>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</si>
  <si>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</si>
  <si>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</si>
  <si>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</si>
  <si>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</si>
  <si>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</si>
  <si>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</si>
  <si>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</si>
  <si>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</si>
  <si>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</si>
  <si>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</si>
  <si>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</si>
  <si>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</si>
  <si>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</si>
  <si>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</si>
  <si>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</si>
  <si>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</si>
  <si>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</si>
  <si>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</si>
  <si>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</si>
  <si>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</si>
  <si>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</si>
  <si>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</si>
  <si>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</si>
  <si>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</si>
  <si>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</si>
  <si>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</si>
  <si>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</si>
  <si>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</si>
  <si>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</si>
  <si>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</si>
  <si>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</si>
  <si>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</si>
  <si>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</si>
  <si>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</si>
  <si>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</si>
  <si>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</si>
  <si>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</si>
  <si>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</si>
  <si>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</si>
  <si>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</si>
  <si>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</si>
  <si>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</si>
  <si>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</si>
  <si>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</si>
  <si>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</si>
  <si>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</si>
  <si>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</si>
  <si>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</si>
  <si>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</si>
  <si>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</si>
  <si>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</si>
  <si>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</si>
  <si>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</si>
  <si>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</si>
  <si>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</si>
  <si>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</si>
  <si>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</si>
  <si>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</si>
  <si>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</si>
  <si>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</si>
  <si>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</si>
  <si>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</si>
  <si>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</si>
  <si>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</si>
  <si>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</si>
  <si>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</si>
  <si>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</si>
  <si>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</si>
  <si>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</si>
  <si>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</si>
  <si>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</si>
  <si>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</si>
  <si>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</si>
  <si>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</si>
  <si>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</si>
  <si>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</si>
  <si>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</si>
  <si>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</si>
  <si>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</si>
  <si>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</si>
  <si>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</si>
  <si>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</si>
  <si>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</si>
  <si>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</si>
  <si>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</si>
  <si>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</si>
  <si>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</si>
  <si>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</si>
  <si>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</si>
  <si>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</si>
  <si>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</si>
  <si>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</si>
  <si>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</si>
  <si>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</si>
  <si>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</si>
  <si>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</si>
  <si>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</si>
  <si>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</si>
  <si>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</si>
  <si>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</si>
  <si>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</si>
  <si>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</si>
  <si>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</si>
  <si>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</si>
  <si>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</si>
  <si>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</si>
  <si>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</si>
  <si>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</si>
  <si>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</si>
  <si>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</si>
  <si>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</si>
  <si>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</si>
  <si>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</si>
  <si>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</si>
  <si>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</si>
  <si>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</si>
  <si>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</si>
  <si>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</si>
  <si>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</si>
  <si>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</si>
  <si>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</si>
  <si>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</si>
  <si>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</si>
  <si>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</si>
  <si>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</si>
  <si>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</si>
  <si>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</si>
  <si>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</si>
  <si>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</si>
  <si>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</si>
  <si>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</si>
  <si>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</si>
  <si>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</si>
  <si>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</si>
  <si>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</si>
  <si>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</si>
  <si>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</si>
  <si>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</si>
  <si>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</si>
  <si>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</si>
  <si>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</si>
  <si>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</si>
  <si>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</si>
  <si>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</si>
  <si>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</si>
  <si>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</si>
  <si>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</si>
  <si>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</si>
  <si>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</si>
  <si>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</si>
  <si>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</si>
  <si>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</si>
  <si>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</si>
  <si>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</si>
  <si>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</si>
  <si>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</si>
  <si>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</si>
  <si>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</si>
  <si>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</si>
  <si>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</si>
  <si>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</si>
  <si>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</si>
  <si>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</si>
  <si>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</si>
  <si>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</si>
  <si>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</si>
  <si>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</si>
  <si>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</si>
  <si>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</si>
  <si>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</si>
  <si>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</si>
  <si>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</si>
  <si>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</si>
  <si>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</si>
  <si>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</si>
  <si>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</si>
  <si>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</si>
  <si>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</si>
  <si>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</si>
  <si>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</si>
  <si>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</si>
  <si>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</si>
  <si>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</si>
  <si>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</si>
  <si>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</si>
  <si>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</si>
  <si>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</si>
  <si>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</si>
  <si>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</si>
  <si>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</si>
  <si>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</si>
  <si>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</si>
  <si>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</si>
  <si>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</si>
  <si>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</si>
  <si>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</si>
  <si>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</si>
  <si>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</si>
  <si>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</si>
  <si>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</si>
  <si>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</si>
  <si>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</si>
  <si>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</si>
  <si>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</si>
  <si>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</si>
  <si>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</si>
  <si>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</si>
  <si>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</si>
  <si>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</si>
  <si>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</si>
  <si>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</si>
  <si>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</si>
  <si>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</si>
  <si>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</si>
  <si>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</si>
  <si>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</si>
  <si>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</si>
  <si>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</si>
  <si>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</si>
  <si>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</si>
  <si>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</si>
  <si>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</si>
  <si>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</si>
  <si>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</si>
  <si>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</si>
  <si>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</si>
  <si>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</si>
  <si>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</si>
  <si>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</si>
  <si>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</si>
  <si>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</si>
  <si>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</si>
  <si>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</si>
  <si>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</si>
  <si>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</si>
  <si>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</si>
  <si>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</si>
  <si>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</si>
  <si>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</si>
  <si>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</si>
  <si>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</si>
  <si>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</si>
  <si>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</si>
  <si>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</si>
  <si>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</si>
  <si>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</si>
  <si>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</si>
  <si>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</si>
  <si>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</si>
  <si>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</si>
  <si>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</si>
  <si>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</si>
  <si>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</si>
  <si>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</si>
  <si>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</si>
  <si>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</si>
  <si>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</si>
  <si>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</si>
  <si>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</si>
  <si>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</si>
  <si>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</si>
  <si>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</si>
  <si>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</si>
  <si>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</si>
  <si>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</si>
  <si>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</si>
  <si>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</si>
  <si>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</si>
  <si>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</si>
  <si>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</si>
  <si>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</si>
  <si>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</si>
  <si>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</si>
  <si>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</si>
  <si>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</si>
  <si>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</si>
  <si>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</si>
  <si>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</si>
  <si>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</si>
  <si>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</si>
  <si>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</si>
  <si>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</si>
  <si>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</si>
  <si>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</si>
  <si>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</si>
  <si>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</si>
  <si>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</si>
  <si>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</si>
  <si>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</si>
  <si>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</si>
  <si>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</si>
  <si>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</si>
  <si>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</si>
  <si>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</si>
  <si>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</si>
  <si>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</si>
  <si>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</si>
  <si>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</si>
  <si>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</si>
  <si>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</si>
  <si>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</si>
  <si>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</si>
  <si>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</si>
  <si>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</si>
  <si>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</si>
  <si>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</si>
  <si>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</si>
  <si>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</si>
  <si>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</si>
  <si>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</si>
  <si>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</si>
  <si>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</si>
  <si>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</si>
  <si>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</si>
  <si>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</si>
  <si>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</si>
  <si>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</si>
  <si>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</si>
  <si>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</si>
  <si>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</si>
  <si>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</si>
  <si>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</si>
  <si>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</si>
  <si>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</si>
  <si>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</si>
  <si>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</si>
  <si>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</si>
  <si>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</si>
  <si>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</si>
  <si>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</si>
  <si>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</si>
  <si>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</si>
  <si>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</si>
  <si>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</si>
  <si>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</si>
  <si>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</si>
  <si>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</si>
  <si>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</si>
  <si>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</si>
  <si>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</si>
  <si>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</si>
  <si>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</si>
  <si>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</si>
  <si>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</si>
  <si>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</si>
  <si>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</si>
  <si>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</si>
  <si>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</si>
  <si>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</si>
  <si>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</si>
  <si>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</si>
  <si>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</si>
  <si>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</si>
  <si>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</si>
  <si>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</si>
  <si>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</si>
  <si>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</si>
  <si>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</si>
  <si>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</si>
  <si>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</si>
  <si>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</si>
  <si>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</si>
  <si>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</si>
  <si>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</si>
  <si>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</si>
  <si>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</si>
  <si>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</si>
  <si>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</si>
  <si>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</si>
  <si>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</si>
  <si>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</si>
  <si>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</si>
  <si>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</si>
  <si>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</si>
  <si>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</si>
  <si>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</si>
  <si>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</si>
  <si>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</si>
  <si>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</si>
  <si>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</si>
  <si>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</si>
  <si>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</si>
  <si>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</si>
  <si>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</si>
  <si>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</si>
  <si>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</si>
  <si>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</si>
  <si>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</si>
  <si>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</si>
  <si>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</si>
  <si>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</si>
  <si>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</si>
  <si>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</si>
  <si>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</si>
  <si>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</si>
  <si>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</si>
  <si>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</si>
  <si>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</si>
  <si>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</si>
  <si>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</si>
  <si>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</si>
  <si>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</si>
  <si>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</si>
  <si>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</si>
  <si>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</si>
  <si>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</si>
  <si>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</si>
  <si>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</si>
  <si>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</si>
  <si>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</si>
  <si>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</si>
  <si>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</si>
  <si>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</si>
  <si>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</si>
  <si>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</si>
  <si>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</si>
  <si>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</si>
  <si>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</si>
  <si>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</si>
  <si>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</si>
  <si>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</si>
  <si>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</si>
  <si>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</si>
  <si>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</si>
  <si>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</si>
  <si>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</si>
  <si>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</si>
  <si>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</si>
  <si>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</si>
  <si>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</si>
  <si>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</si>
  <si>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</si>
  <si>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</si>
  <si>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</si>
  <si>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</si>
  <si>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</si>
  <si>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</si>
  <si>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</si>
  <si>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</si>
  <si>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</si>
  <si>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</si>
  <si>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</si>
  <si>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</si>
  <si>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</si>
  <si>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</si>
  <si>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</si>
  <si>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</si>
  <si>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</si>
  <si>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</si>
  <si>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</si>
  <si>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</si>
  <si>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</si>
  <si>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</si>
  <si>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</si>
  <si>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</si>
  <si>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</si>
  <si>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</si>
  <si>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</si>
  <si>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</si>
  <si>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</si>
  <si>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</si>
  <si>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</si>
  <si>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</si>
  <si>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</si>
  <si>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</si>
  <si>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</si>
  <si>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</si>
  <si>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</si>
  <si>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</si>
  <si>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</si>
  <si>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</si>
  <si>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</si>
  <si>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</si>
  <si>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</si>
  <si>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</si>
  <si>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</si>
  <si>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</si>
  <si>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</si>
  <si>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</si>
  <si>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</si>
  <si>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</si>
  <si>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</si>
  <si>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</si>
  <si>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</si>
  <si>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</si>
  <si>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</si>
  <si>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</si>
  <si>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</si>
  <si>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</si>
  <si>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</si>
  <si>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</si>
  <si>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</si>
  <si>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</si>
  <si>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</si>
  <si>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</si>
  <si>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</si>
  <si>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</si>
  <si>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</si>
  <si>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</si>
  <si>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</si>
  <si>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</si>
  <si>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</si>
  <si>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</si>
  <si>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</si>
  <si>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</si>
  <si>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</si>
  <si>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</si>
  <si>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</si>
  <si>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</si>
  <si>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</si>
  <si>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</si>
  <si>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</si>
  <si>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</si>
  <si>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</si>
  <si>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</si>
  <si>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</si>
  <si>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</si>
  <si>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</si>
  <si>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</si>
  <si>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</si>
  <si>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</si>
  <si>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</si>
  <si>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</si>
  <si>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</si>
  <si>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</si>
  <si>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</si>
  <si>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</si>
  <si>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</si>
  <si>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</si>
  <si>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</si>
  <si>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</si>
  <si>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</si>
  <si>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</si>
  <si>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</si>
  <si>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</si>
  <si>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</si>
  <si>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</si>
  <si>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</si>
  <si>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</si>
  <si>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</si>
  <si>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</si>
  <si>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</si>
  <si>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</si>
  <si>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</si>
  <si>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</si>
  <si>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</si>
  <si>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</si>
  <si>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</si>
  <si>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</si>
  <si>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</si>
  <si>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</si>
  <si>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</si>
  <si>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</si>
  <si>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</si>
  <si>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</si>
  <si>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</si>
  <si>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</si>
  <si>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</si>
  <si>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</si>
  <si>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</si>
  <si>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</si>
  <si>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</si>
  <si>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</si>
  <si>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</si>
  <si>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</si>
  <si>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</si>
  <si>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</si>
  <si>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</si>
  <si>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</si>
  <si>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</si>
  <si>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</si>
  <si>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</si>
  <si>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</si>
  <si>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</si>
  <si>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</si>
  <si>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</si>
  <si>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</si>
  <si>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</si>
  <si>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</si>
  <si>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</si>
  <si>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</si>
  <si>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</si>
  <si>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</si>
  <si>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</si>
  <si>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</si>
  <si>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</si>
  <si>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</si>
  <si>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</si>
  <si>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</si>
  <si>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</si>
  <si>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</si>
  <si>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</si>
  <si>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</si>
  <si>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</si>
  <si>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</si>
  <si>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</si>
  <si>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</si>
  <si>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</si>
  <si>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</si>
  <si>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</si>
  <si>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</si>
  <si>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</si>
  <si>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</si>
  <si>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</si>
  <si>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</si>
  <si>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</si>
  <si>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</si>
  <si>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</si>
  <si>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</si>
  <si>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</si>
  <si>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</si>
  <si>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</si>
  <si>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</si>
  <si>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</si>
  <si>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</si>
  <si>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</si>
  <si>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</si>
  <si>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</si>
  <si>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</si>
  <si>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</si>
  <si>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</si>
  <si>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</si>
  <si>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</si>
  <si>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</si>
  <si>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</si>
  <si>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</si>
  <si>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</si>
  <si>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</si>
  <si>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</si>
  <si>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</si>
  <si>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</si>
  <si>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</si>
  <si>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</si>
  <si>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</si>
  <si>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</si>
  <si>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</si>
  <si>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</si>
  <si>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</si>
  <si>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</si>
  <si>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</si>
  <si>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</si>
  <si>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</si>
  <si>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</si>
  <si>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</si>
  <si>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</si>
  <si>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</si>
  <si>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</si>
  <si>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</si>
  <si>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</si>
  <si>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</si>
  <si>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</si>
  <si>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</si>
  <si>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</si>
  <si>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</si>
  <si>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</si>
  <si>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</si>
  <si>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</si>
  <si>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</si>
  <si>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</si>
  <si>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</si>
  <si>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</si>
  <si>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</si>
  <si>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</si>
  <si>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</si>
  <si>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</si>
  <si>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</si>
  <si>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</si>
  <si>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</si>
  <si>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</si>
  <si>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</si>
  <si>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</si>
  <si>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</si>
  <si>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</si>
  <si>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</si>
  <si>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</si>
  <si>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</si>
  <si>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</si>
  <si>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</si>
  <si>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</si>
  <si>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</si>
  <si>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</si>
  <si>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</si>
  <si>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</si>
  <si>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</si>
  <si>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</si>
  <si>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</si>
  <si>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</si>
  <si>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</si>
  <si>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</si>
  <si>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</si>
  <si>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</si>
  <si>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</si>
  <si>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</si>
  <si>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</si>
  <si>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</si>
  <si>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</si>
  <si>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</si>
  <si>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</si>
  <si>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</si>
  <si>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</si>
  <si>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</si>
  <si>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</si>
  <si>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</si>
  <si>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</si>
  <si>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</si>
  <si>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</si>
  <si>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</si>
  <si>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</si>
  <si>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</si>
  <si>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</si>
  <si>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</si>
  <si>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</si>
  <si>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</si>
  <si>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</si>
  <si>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</si>
  <si>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</si>
  <si>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</si>
  <si>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</si>
  <si>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</si>
  <si>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</si>
  <si>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</si>
  <si>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</si>
  <si>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</si>
  <si>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</si>
  <si>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</si>
  <si>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</si>
  <si>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</si>
  <si>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</si>
  <si>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</si>
  <si>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</si>
  <si>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</si>
  <si>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</si>
  <si>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</si>
  <si>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</si>
  <si>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</si>
  <si>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</si>
  <si>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</si>
  <si>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</si>
  <si>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</si>
  <si>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</si>
  <si>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</si>
  <si>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</si>
  <si>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</si>
  <si>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</si>
  <si>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</si>
  <si>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</si>
  <si>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</si>
  <si>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</si>
  <si>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</si>
  <si>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</si>
  <si>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</si>
  <si>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</si>
  <si>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</si>
  <si>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</si>
  <si>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</si>
  <si>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</si>
  <si>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</si>
  <si>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</si>
  <si>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</si>
  <si>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</si>
  <si>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</si>
  <si>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</si>
  <si>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</si>
  <si>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</si>
  <si>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</si>
  <si>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</si>
  <si>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</si>
  <si>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</si>
  <si>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</si>
  <si>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</si>
  <si>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</si>
  <si>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</si>
  <si>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</si>
  <si>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</si>
  <si>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</si>
  <si>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</si>
  <si>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</si>
  <si>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</si>
  <si>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</si>
  <si>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</si>
  <si>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</si>
  <si>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</si>
  <si>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</si>
  <si>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</si>
  <si>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</si>
  <si>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</si>
  <si>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</si>
  <si>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</si>
  <si>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</si>
  <si>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</si>
  <si>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</si>
  <si>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</si>
  <si>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</si>
  <si>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</si>
  <si>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</si>
  <si>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</si>
  <si>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</si>
  <si>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</si>
  <si>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</si>
  <si>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</si>
  <si>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</si>
  <si>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</si>
  <si>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</si>
  <si>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</si>
  <si>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</si>
  <si>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</si>
  <si>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</si>
  <si>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</si>
  <si>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</si>
  <si>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</si>
  <si>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</si>
  <si>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</si>
  <si>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</si>
  <si>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</si>
  <si>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</si>
  <si>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</si>
  <si>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</si>
  <si>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</si>
  <si>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</si>
  <si>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</si>
  <si>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</si>
  <si>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</si>
  <si>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</si>
  <si>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</si>
  <si>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</si>
  <si>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</si>
  <si>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</si>
  <si>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</si>
  <si>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</si>
  <si>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</si>
  <si>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</si>
  <si>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</si>
  <si>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</si>
  <si>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</si>
  <si>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</si>
  <si>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</si>
  <si>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</si>
  <si>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</si>
  <si>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</si>
  <si>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</si>
  <si>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</si>
  <si>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</si>
  <si>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</si>
  <si>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</si>
  <si>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</si>
  <si>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</si>
  <si>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</si>
  <si>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</si>
  <si>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</si>
  <si>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</si>
  <si>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</si>
  <si>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</si>
  <si>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</si>
  <si>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</si>
  <si>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</si>
  <si>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</si>
  <si>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</si>
  <si>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</si>
  <si>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</si>
  <si>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</si>
  <si>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</si>
  <si>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</si>
  <si>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</si>
  <si>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</si>
  <si>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</si>
  <si>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</si>
  <si>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</si>
  <si>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</si>
  <si>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</si>
  <si>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</si>
  <si>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</si>
  <si>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</si>
  <si>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</si>
  <si>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</si>
  <si>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</si>
  <si>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</si>
  <si>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</si>
  <si>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</si>
  <si>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</si>
  <si>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</si>
  <si>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</si>
  <si>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</si>
  <si>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</si>
  <si>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</si>
  <si>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</si>
  <si>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</si>
  <si>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</si>
  <si>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</si>
  <si>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</si>
  <si>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</si>
  <si>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</si>
  <si>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</si>
  <si>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</si>
  <si>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</si>
  <si>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</si>
  <si>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</si>
  <si>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</si>
  <si>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</si>
  <si>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</si>
  <si>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</si>
  <si>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</si>
  <si>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</si>
  <si>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</si>
  <si>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</si>
  <si>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</si>
  <si>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</si>
  <si>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</si>
  <si>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</si>
  <si>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</si>
  <si>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</si>
  <si>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</si>
  <si>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</si>
  <si>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</si>
  <si>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</si>
  <si>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</si>
  <si>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</si>
  <si>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</si>
  <si>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</si>
  <si>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</si>
  <si>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</si>
  <si>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</si>
  <si>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</si>
  <si>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</si>
  <si>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</si>
  <si>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</si>
  <si>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</si>
  <si>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</si>
  <si>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</si>
  <si>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</si>
  <si>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</si>
  <si>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</si>
  <si>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</si>
  <si>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</si>
  <si>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</si>
  <si>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</si>
  <si>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</si>
  <si>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</si>
  <si>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</si>
  <si>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</si>
  <si>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</si>
  <si>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</si>
  <si>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</si>
  <si>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</si>
  <si>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</si>
  <si>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</si>
  <si>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</si>
  <si>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</si>
  <si>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</si>
  <si>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</si>
  <si>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</si>
  <si>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</si>
  <si>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</si>
  <si>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</si>
  <si>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</si>
  <si>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</si>
  <si>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</si>
  <si>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</si>
  <si>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</si>
  <si>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</si>
  <si>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</si>
  <si>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</si>
  <si>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</si>
  <si>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</si>
  <si>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</si>
  <si>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</si>
  <si>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</si>
  <si>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</si>
  <si>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</si>
  <si>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</si>
  <si>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</si>
  <si>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</si>
  <si>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</si>
  <si>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</si>
  <si>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</si>
  <si>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</si>
  <si>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</si>
  <si>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</si>
  <si>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</si>
  <si>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</si>
  <si>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</si>
  <si>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</si>
  <si>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</si>
  <si>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</si>
  <si>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</si>
  <si>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</si>
  <si>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</si>
  <si>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</si>
  <si>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</si>
  <si>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</si>
  <si>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</si>
  <si>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</si>
  <si>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</si>
  <si>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</si>
  <si>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</si>
  <si>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</si>
  <si>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</si>
  <si>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</si>
  <si>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</si>
  <si>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</si>
  <si>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</si>
  <si>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</si>
  <si>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</si>
  <si>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</si>
  <si>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</si>
  <si>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</si>
  <si>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</si>
  <si>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</si>
  <si>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</si>
  <si>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</si>
  <si>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</si>
  <si>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</si>
  <si>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</si>
  <si>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</si>
  <si>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</si>
  <si>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</si>
  <si>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</si>
  <si>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</si>
  <si>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</si>
  <si>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</si>
  <si>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</si>
  <si>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</si>
  <si>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</si>
  <si>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</si>
  <si>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</si>
  <si>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</si>
  <si>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</si>
  <si>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</si>
  <si>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</si>
  <si>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</si>
  <si>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</si>
  <si>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</si>
  <si>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</si>
  <si>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</si>
  <si>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</si>
  <si>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</si>
  <si>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</si>
  <si>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</si>
  <si>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</si>
  <si>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</si>
  <si>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</si>
  <si>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</si>
  <si>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</si>
  <si>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</si>
  <si>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</si>
  <si>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</si>
  <si>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</si>
  <si>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</si>
  <si>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</si>
  <si>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</si>
  <si>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</si>
  <si>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</si>
  <si>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</si>
  <si>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</si>
  <si>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</si>
  <si>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</si>
  <si>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</si>
  <si>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</si>
  <si>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</si>
  <si>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</si>
  <si>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</si>
  <si>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</si>
  <si>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</si>
  <si>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</si>
  <si>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</si>
  <si>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</si>
  <si>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</si>
  <si>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</si>
  <si>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</si>
  <si>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</si>
  <si>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</si>
  <si>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</si>
  <si>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</si>
  <si>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</si>
  <si>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</si>
  <si>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</si>
  <si>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</si>
  <si>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</si>
  <si>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</si>
  <si>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</si>
  <si>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</si>
  <si>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</si>
  <si>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</si>
  <si>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</si>
  <si>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</si>
  <si>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</si>
  <si>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</si>
  <si>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</si>
  <si>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</si>
  <si>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</si>
  <si>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</si>
  <si>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</si>
  <si>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</si>
  <si>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</si>
  <si>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</si>
  <si>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</si>
  <si>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</si>
  <si>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</si>
  <si>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</si>
  <si>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</si>
  <si>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</si>
  <si>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</si>
  <si>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</si>
  <si>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</si>
  <si>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</si>
  <si>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</si>
  <si>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</si>
  <si>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</si>
  <si>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</si>
  <si>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</si>
  <si>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</si>
  <si>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</si>
  <si>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</si>
  <si>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</si>
  <si>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</si>
  <si>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</si>
  <si>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</si>
  <si>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</si>
  <si>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</si>
  <si>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</si>
  <si>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</si>
  <si>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</si>
  <si>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</si>
  <si>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</si>
  <si>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</si>
  <si>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</si>
  <si>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</si>
  <si>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</si>
  <si>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</si>
  <si>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</si>
  <si>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</si>
  <si>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</si>
  <si>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</si>
  <si>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</si>
  <si>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</si>
  <si>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</si>
  <si>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</si>
  <si>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</si>
  <si>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</si>
  <si>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</si>
  <si>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</si>
  <si>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</si>
  <si>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</si>
  <si>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</si>
  <si>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</si>
  <si>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</si>
  <si>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</si>
  <si>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</si>
  <si>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</si>
  <si>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</si>
  <si>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</si>
  <si>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</si>
  <si>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</si>
  <si>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</si>
  <si>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</si>
  <si>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</si>
  <si>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</si>
  <si>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</si>
  <si>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</si>
  <si>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</si>
  <si>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</si>
  <si>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</si>
  <si>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</si>
  <si>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</si>
  <si>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</si>
  <si>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</si>
  <si>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</si>
  <si>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</si>
  <si>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</si>
  <si>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</si>
  <si>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</si>
  <si>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</si>
  <si>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</si>
  <si>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</si>
  <si>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</si>
  <si>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</si>
  <si>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</si>
  <si>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</si>
  <si>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</si>
  <si>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</si>
  <si>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</si>
  <si>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</si>
  <si>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</si>
  <si>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</si>
  <si>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</si>
  <si>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</si>
  <si>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</si>
  <si>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</si>
  <si>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</si>
  <si>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</si>
  <si>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</si>
  <si>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</si>
  <si>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</si>
  <si>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</si>
  <si>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</si>
  <si>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</si>
  <si>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</si>
  <si>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</si>
  <si>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</si>
  <si>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</si>
  <si>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</si>
  <si>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</si>
  <si>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</si>
  <si>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</si>
  <si>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</si>
  <si>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</si>
  <si>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</si>
  <si>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</si>
  <si>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</si>
  <si>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</si>
  <si>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</si>
  <si>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</si>
  <si>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</si>
  <si>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</si>
  <si>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</si>
  <si>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</si>
  <si>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</si>
  <si>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</si>
  <si>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</si>
  <si>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</si>
  <si>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</si>
  <si>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</si>
  <si>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</si>
  <si>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</si>
  <si>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</si>
  <si>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</si>
  <si>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</si>
  <si>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</si>
  <si>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</si>
  <si>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</si>
  <si>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</si>
  <si>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</si>
  <si>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</si>
  <si>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</si>
  <si>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</si>
  <si>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</si>
  <si>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</si>
  <si>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</si>
  <si>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</si>
  <si>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</si>
  <si>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</si>
  <si>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</si>
  <si>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</si>
  <si>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</si>
  <si>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</si>
  <si>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</si>
  <si>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</si>
  <si>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</si>
  <si>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</si>
  <si>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</si>
  <si>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</si>
  <si>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</si>
  <si>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</si>
  <si>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</si>
  <si>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</si>
  <si>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</si>
  <si>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</si>
  <si>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</si>
  <si>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</si>
  <si>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</si>
  <si>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</si>
  <si>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</si>
  <si>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</si>
  <si>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</si>
  <si>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</si>
  <si>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</si>
  <si>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</si>
  <si>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</si>
  <si>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</si>
  <si>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</si>
  <si>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</si>
  <si>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</si>
  <si>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</si>
  <si>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</si>
  <si>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</si>
  <si>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</si>
  <si>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</si>
  <si>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</si>
  <si>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</si>
  <si>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</si>
  <si>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</si>
  <si>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</si>
  <si>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</si>
  <si>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</si>
  <si>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</si>
  <si>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</si>
  <si>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</si>
  <si>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</si>
  <si>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</si>
  <si>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</si>
  <si>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</si>
  <si>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</si>
  <si>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</si>
  <si>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</si>
  <si>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</si>
  <si>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</si>
  <si>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</si>
  <si>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</si>
  <si>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</si>
  <si>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</si>
  <si>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</si>
  <si>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</si>
  <si>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</si>
  <si>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</si>
  <si>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</si>
  <si>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</si>
  <si>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</si>
  <si>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</si>
  <si>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</si>
  <si>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</si>
  <si>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</si>
  <si>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</si>
  <si>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</si>
  <si>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</si>
  <si>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</si>
  <si>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</si>
  <si>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</si>
  <si>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</si>
  <si>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</si>
  <si>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</si>
  <si>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</si>
  <si>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</si>
  <si>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</si>
  <si>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</si>
  <si>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</si>
  <si>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</si>
  <si>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</si>
  <si>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</si>
  <si>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</si>
  <si>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</si>
  <si>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</si>
  <si>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</si>
  <si>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</si>
  <si>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</si>
  <si>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</si>
  <si>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</si>
  <si>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</si>
  <si>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</si>
  <si>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</si>
  <si>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</si>
  <si>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</si>
  <si>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</si>
  <si>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</si>
  <si>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</si>
  <si>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</si>
  <si>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</si>
  <si>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</si>
  <si>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</si>
  <si>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</si>
  <si>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</si>
  <si>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</si>
  <si>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</si>
  <si>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</si>
  <si>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</si>
  <si>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</si>
  <si>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</si>
  <si>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</si>
  <si>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</si>
  <si>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</si>
  <si>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</si>
  <si>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</si>
  <si>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</si>
  <si>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</si>
  <si>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</si>
  <si>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</si>
  <si>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</si>
  <si>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</si>
  <si>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</si>
  <si>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</si>
  <si>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</si>
  <si>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</si>
  <si>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</si>
  <si>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</si>
  <si>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</si>
  <si>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</si>
  <si>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</si>
  <si>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</si>
  <si>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</si>
  <si>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</si>
  <si>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</si>
  <si>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</si>
  <si>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</si>
  <si>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</si>
  <si>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</si>
  <si>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</si>
  <si>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</si>
  <si>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</si>
  <si>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</si>
  <si>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</si>
  <si>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</si>
  <si>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</si>
  <si>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</si>
  <si>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</si>
  <si>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</si>
  <si>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</si>
  <si>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</si>
  <si>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</si>
  <si>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</si>
  <si>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</si>
  <si>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</si>
  <si>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</si>
  <si>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</si>
  <si>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</si>
  <si>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</si>
  <si>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</si>
  <si>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</si>
  <si>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</si>
  <si>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</si>
  <si>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</si>
  <si>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</si>
  <si>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</si>
  <si>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</si>
  <si>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</si>
  <si>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</si>
  <si>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</si>
  <si>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</si>
  <si>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</si>
  <si>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</si>
  <si>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</si>
  <si>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</si>
  <si>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</si>
  <si>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</si>
  <si>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</si>
  <si>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</si>
  <si>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</si>
  <si>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</si>
  <si>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</si>
  <si>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</si>
  <si>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</si>
  <si>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</si>
  <si>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</si>
  <si>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</si>
  <si>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</si>
  <si>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</si>
  <si>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</si>
  <si>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</si>
  <si>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</si>
  <si>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</si>
  <si>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</si>
  <si>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</si>
  <si>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</si>
  <si>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</si>
  <si>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</si>
  <si>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</si>
  <si>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</si>
  <si>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</si>
  <si>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</si>
  <si>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</si>
  <si>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</si>
  <si>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</si>
  <si>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</si>
  <si>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</si>
  <si>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</si>
  <si>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</si>
  <si>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</si>
  <si>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</si>
  <si>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</si>
  <si>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</si>
  <si>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</si>
  <si>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</si>
  <si>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</si>
  <si>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</si>
  <si>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</si>
  <si>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</si>
  <si>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</si>
  <si>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</si>
  <si>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</si>
  <si>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</si>
  <si>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</si>
  <si>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</si>
  <si>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</si>
  <si>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</si>
  <si>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</si>
  <si>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</si>
  <si>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</si>
  <si>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</si>
  <si>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</si>
  <si>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</si>
  <si>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</si>
  <si>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</si>
  <si>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</si>
  <si>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</si>
  <si>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</si>
  <si>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</si>
  <si>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</si>
  <si>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</si>
  <si>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</si>
  <si>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</si>
  <si>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</si>
  <si>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</si>
  <si>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</si>
  <si>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</si>
  <si>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</si>
  <si>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</si>
  <si>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</si>
  <si>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</si>
  <si>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</si>
  <si>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</si>
  <si>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</si>
  <si>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</si>
  <si>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</si>
  <si>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</si>
  <si>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</si>
  <si>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</si>
  <si>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</si>
  <si>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</si>
  <si>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</si>
  <si>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</si>
  <si>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</si>
  <si>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</si>
  <si>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</si>
  <si>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</si>
  <si>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</si>
  <si>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</si>
  <si>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</si>
  <si>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</si>
  <si>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</si>
  <si>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</si>
  <si>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</si>
  <si>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</si>
  <si>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</si>
  <si>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</si>
  <si>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</si>
  <si>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</si>
  <si>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</si>
  <si>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</si>
  <si>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</si>
  <si>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</si>
  <si>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</si>
  <si>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</si>
  <si>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</si>
  <si>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</si>
  <si>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</si>
  <si>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</si>
  <si>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</si>
  <si>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</si>
  <si>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</si>
  <si>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</si>
  <si>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</si>
  <si>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</si>
  <si>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</si>
  <si>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</si>
  <si>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</si>
  <si>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</si>
  <si>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</si>
  <si>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</si>
  <si>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</si>
  <si>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</si>
  <si>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</si>
  <si>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</si>
  <si>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</si>
  <si>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</si>
  <si>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</si>
  <si>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</si>
  <si>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</si>
  <si>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</si>
  <si>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</si>
  <si>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</si>
  <si>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</si>
  <si>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</si>
  <si>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</si>
  <si>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</si>
  <si>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</si>
  <si>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</si>
  <si>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</si>
  <si>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</si>
  <si>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</si>
  <si>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</si>
  <si>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</si>
  <si>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</si>
  <si>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</si>
  <si>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</si>
  <si>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</si>
  <si>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</si>
  <si>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</si>
  <si>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</si>
  <si>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</si>
  <si>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</si>
  <si>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</si>
  <si>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</si>
  <si>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</si>
  <si>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</si>
  <si>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</si>
  <si>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</si>
  <si>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</si>
  <si>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</si>
  <si>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</si>
  <si>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</si>
  <si>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</si>
  <si>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</si>
  <si>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</si>
  <si>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</si>
  <si>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</si>
  <si>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</si>
  <si>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</si>
  <si>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</si>
  <si>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</si>
  <si>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</si>
  <si>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</si>
  <si>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</si>
  <si>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</si>
  <si>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</si>
  <si>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</si>
  <si>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</si>
  <si>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</si>
  <si>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</si>
  <si>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</si>
  <si>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</si>
  <si>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</si>
  <si>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</si>
  <si>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</si>
  <si>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</si>
  <si>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</si>
  <si>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</si>
  <si>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</si>
  <si>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</si>
  <si>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</si>
  <si>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</si>
  <si>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</si>
  <si>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</si>
  <si>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</si>
  <si>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</si>
  <si>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</si>
  <si>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</si>
  <si>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</si>
  <si>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</si>
  <si>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</si>
  <si>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</si>
  <si>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</si>
  <si>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</si>
  <si>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</si>
  <si>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</si>
  <si>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</si>
  <si>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</si>
  <si>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</si>
  <si>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</si>
  <si>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</si>
  <si>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</si>
  <si>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</si>
  <si>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</si>
  <si>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</si>
  <si>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</si>
  <si>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</si>
  <si>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</si>
  <si>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</si>
  <si>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</si>
  <si>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</si>
  <si>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</si>
  <si>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</si>
  <si>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</si>
  <si>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</si>
  <si>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</si>
  <si>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</si>
  <si>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</si>
  <si>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</si>
  <si>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</si>
  <si>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</si>
  <si>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</si>
  <si>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</si>
  <si>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</si>
  <si>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</si>
  <si>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</si>
  <si>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</si>
  <si>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</si>
  <si>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</si>
  <si>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</si>
  <si>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</si>
  <si>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</si>
  <si>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</si>
  <si>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</si>
  <si>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</si>
  <si>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</si>
  <si>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</si>
  <si>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</si>
  <si>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</si>
  <si>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</si>
  <si>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</si>
  <si>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</si>
  <si>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</si>
  <si>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</si>
  <si>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</si>
  <si>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</si>
  <si>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</si>
  <si>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</si>
  <si>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</si>
  <si>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</si>
  <si>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</si>
  <si>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</si>
  <si>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</si>
  <si>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</si>
  <si>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</si>
  <si>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</si>
  <si>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</si>
  <si>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</si>
  <si>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</si>
  <si>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</si>
  <si>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</si>
  <si>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</si>
  <si>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</si>
  <si>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</si>
  <si>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</si>
  <si>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</si>
  <si>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</si>
  <si>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</si>
  <si>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</si>
  <si>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</si>
  <si>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</si>
  <si>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</si>
  <si>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</si>
  <si>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</si>
  <si>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</si>
  <si>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</si>
  <si>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</si>
  <si>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</si>
  <si>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</si>
  <si>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</si>
  <si>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</si>
  <si>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</si>
  <si>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</si>
  <si>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</si>
  <si>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</si>
  <si>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</si>
  <si>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</si>
  <si>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</si>
  <si>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</si>
  <si>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</si>
  <si>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</si>
  <si>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</si>
  <si>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</si>
  <si>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</si>
  <si>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</si>
  <si>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</si>
  <si>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</si>
  <si>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</si>
  <si>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</si>
  <si>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</si>
  <si>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</si>
  <si>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</si>
  <si>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</si>
  <si>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</si>
  <si>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</si>
  <si>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</si>
  <si>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</si>
  <si>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</si>
  <si>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</si>
  <si>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</si>
  <si>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</si>
  <si>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</si>
  <si>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</si>
  <si>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</si>
  <si>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</si>
  <si>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</si>
  <si>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</si>
  <si>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</si>
  <si>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</si>
  <si>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</si>
  <si>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</si>
  <si>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</si>
  <si>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</si>
  <si>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</si>
  <si>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</si>
  <si>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</si>
  <si>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</si>
  <si>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</si>
  <si>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</si>
  <si>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</si>
  <si>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</si>
  <si>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</si>
  <si>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</si>
  <si>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</si>
  <si>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</si>
  <si>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</si>
  <si>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</si>
  <si>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</si>
  <si>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</si>
  <si>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</si>
  <si>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</si>
  <si>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</si>
  <si>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</si>
  <si>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</si>
  <si>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</si>
  <si>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</si>
  <si>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</si>
  <si>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</si>
  <si>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</si>
  <si>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</si>
  <si>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</si>
  <si>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</si>
  <si>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</si>
  <si>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</si>
  <si>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</si>
  <si>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</si>
  <si>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</si>
  <si>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</si>
  <si>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</si>
  <si>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</si>
  <si>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</si>
  <si>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</si>
  <si>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</si>
  <si>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</si>
  <si>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</si>
  <si>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</si>
  <si>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</si>
  <si>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</si>
  <si>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</si>
  <si>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</si>
  <si>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</si>
  <si>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</si>
  <si>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</si>
  <si>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</si>
  <si>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</si>
  <si>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</si>
  <si>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</si>
  <si>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</si>
  <si>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</si>
  <si>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</si>
  <si>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</si>
  <si>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</si>
  <si>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</si>
  <si>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</si>
  <si>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</si>
  <si>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</si>
  <si>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</si>
  <si>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</si>
  <si>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</si>
  <si>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</si>
  <si>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</si>
  <si>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</si>
  <si>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</si>
  <si>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</si>
  <si>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</si>
  <si>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</si>
  <si>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</si>
  <si>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</si>
  <si>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</si>
  <si>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</si>
  <si>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</si>
  <si>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</si>
  <si>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</si>
  <si>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</si>
  <si>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</si>
  <si>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</si>
  <si>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</si>
  <si>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</si>
  <si>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</si>
  <si>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</si>
  <si>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</si>
  <si>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</si>
  <si>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</si>
  <si>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</si>
  <si>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</si>
  <si>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</si>
  <si>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</si>
  <si>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</si>
  <si>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</si>
  <si>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</si>
  <si>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</si>
  <si>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</si>
  <si>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</si>
  <si>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</si>
  <si>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</si>
  <si>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</si>
  <si>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</si>
  <si>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</si>
  <si>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</si>
  <si>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</si>
  <si>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</si>
  <si>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</si>
  <si>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</si>
  <si>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</si>
  <si>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</si>
  <si>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</si>
  <si>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</si>
  <si>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</si>
  <si>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</si>
  <si>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</si>
  <si>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</si>
  <si>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</si>
  <si>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</si>
  <si>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</si>
  <si>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</si>
  <si>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</si>
  <si>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</si>
  <si>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</si>
  <si>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</si>
  <si>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</si>
  <si>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</si>
  <si>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</si>
  <si>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</si>
  <si>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</si>
  <si>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</si>
  <si>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</si>
  <si>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</si>
  <si>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</si>
  <si>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</si>
  <si>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</si>
  <si>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</si>
  <si>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</si>
  <si>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</si>
  <si>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</si>
  <si>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</si>
  <si>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</si>
  <si>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</si>
  <si>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</si>
  <si>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</si>
  <si>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</si>
  <si>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</si>
  <si>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</si>
  <si>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</si>
  <si>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</si>
  <si>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</si>
  <si>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</si>
  <si>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</si>
  <si>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</si>
  <si>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</si>
  <si>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</si>
  <si>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</si>
  <si>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</si>
  <si>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</si>
  <si>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</si>
  <si>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</si>
  <si>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</si>
  <si>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</si>
  <si>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</si>
  <si>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</si>
  <si>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</si>
  <si>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</si>
  <si>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</si>
  <si>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</si>
  <si>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</si>
  <si>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</si>
  <si>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</si>
  <si>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</si>
  <si>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</si>
  <si>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</si>
  <si>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</si>
  <si>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</si>
  <si>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</si>
  <si>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</si>
  <si>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</si>
  <si>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</si>
  <si>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</si>
  <si>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</si>
  <si>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</si>
  <si>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</si>
  <si>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</si>
  <si>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</si>
  <si>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</si>
  <si>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</si>
  <si>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</si>
  <si>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</si>
  <si>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</si>
  <si>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</si>
  <si>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</si>
  <si>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</si>
  <si>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</si>
  <si>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</si>
  <si>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</si>
  <si>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</si>
  <si>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</si>
  <si>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</si>
  <si>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</si>
  <si>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</si>
  <si>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</si>
  <si>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</si>
  <si>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</si>
  <si>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</si>
  <si>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</si>
  <si>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</si>
  <si>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</si>
  <si>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</si>
  <si>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</si>
  <si>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</si>
  <si>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</si>
  <si>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</si>
  <si>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</si>
  <si>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</si>
  <si>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</si>
  <si>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</si>
  <si>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</si>
  <si>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</si>
  <si>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</si>
  <si>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</si>
  <si>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</si>
  <si>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</si>
  <si>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</si>
  <si>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</si>
  <si>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</si>
  <si>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</si>
  <si>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</si>
  <si>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</si>
  <si>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</si>
  <si>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</si>
  <si>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</si>
  <si>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</si>
  <si>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</si>
  <si>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</si>
  <si>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</si>
  <si>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</si>
  <si>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</si>
  <si>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</si>
  <si>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</si>
  <si>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</si>
  <si>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</si>
  <si>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</si>
  <si>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</si>
  <si>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</si>
  <si>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</si>
  <si>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</si>
  <si>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</si>
  <si>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</si>
  <si>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</si>
  <si>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</si>
  <si>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</si>
  <si>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</si>
  <si>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</si>
  <si>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</si>
  <si>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</si>
  <si>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</si>
  <si>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</si>
  <si>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</si>
  <si>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</si>
  <si>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</si>
  <si>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</si>
  <si>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</si>
  <si>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</si>
  <si>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</si>
  <si>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</si>
  <si>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</si>
  <si>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</si>
  <si>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</si>
  <si>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</si>
  <si>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</si>
  <si>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</si>
  <si>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</si>
  <si>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</si>
  <si>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</si>
  <si>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</si>
  <si>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</si>
  <si>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</si>
  <si>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</si>
  <si>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</si>
  <si>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</si>
  <si>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</si>
  <si>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</si>
  <si>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</si>
  <si>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</si>
  <si>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</si>
  <si>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</si>
  <si>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</si>
  <si>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</si>
  <si>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</si>
  <si>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</si>
  <si>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</si>
  <si>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</si>
  <si>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</si>
  <si>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</si>
  <si>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</si>
  <si>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</si>
  <si>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</si>
  <si>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</si>
  <si>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</si>
  <si>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</si>
  <si>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</si>
  <si>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</si>
  <si>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</si>
  <si>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</si>
  <si>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</si>
  <si>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</si>
  <si>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</si>
  <si>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</si>
  <si>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</si>
  <si>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</si>
  <si>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</si>
  <si>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</si>
  <si>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</si>
  <si>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</si>
  <si>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</si>
  <si>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</si>
  <si>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</si>
  <si>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</si>
  <si>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</si>
  <si>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</si>
  <si>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</si>
  <si>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</si>
  <si>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</si>
  <si>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</si>
  <si>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</si>
  <si>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</si>
  <si>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</si>
  <si>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</si>
  <si>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</si>
  <si>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</si>
  <si>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</si>
  <si>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</si>
  <si>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</si>
  <si>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</si>
  <si>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</si>
  <si>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</si>
  <si>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</si>
  <si>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</si>
  <si>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</si>
  <si>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</si>
  <si>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</si>
  <si>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</si>
  <si>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</si>
  <si>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</si>
  <si>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</si>
  <si>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</si>
  <si>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</si>
  <si>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</si>
  <si>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</si>
  <si>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</si>
  <si>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</si>
  <si>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</si>
  <si>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</si>
  <si>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</si>
  <si>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</si>
  <si>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</si>
  <si>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</si>
  <si>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</si>
  <si>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</si>
  <si>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</si>
  <si>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</si>
  <si>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</si>
  <si>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</si>
  <si>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</si>
  <si>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</si>
  <si>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</si>
  <si>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</si>
  <si>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</si>
  <si>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</si>
  <si>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</si>
  <si>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</si>
  <si>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</si>
  <si>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</si>
  <si>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</si>
  <si>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</si>
  <si>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</si>
  <si>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</si>
  <si>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</si>
  <si>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</si>
  <si>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</si>
  <si>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</si>
  <si>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</si>
  <si>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</si>
  <si>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</si>
  <si>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</si>
  <si>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</si>
  <si>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</si>
  <si>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</si>
  <si>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</si>
  <si>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</si>
  <si>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</si>
  <si>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</si>
  <si>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</si>
  <si>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</si>
  <si>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</si>
  <si>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</si>
  <si>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</si>
  <si>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</si>
  <si>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</si>
  <si>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</si>
  <si>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</si>
  <si>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</si>
  <si>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</si>
  <si>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</si>
  <si>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</si>
  <si>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</si>
  <si>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</si>
  <si>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</si>
  <si>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</si>
  <si>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</si>
  <si>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</si>
  <si>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</si>
  <si>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</si>
  <si>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</si>
  <si>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</si>
  <si>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</si>
  <si>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</si>
  <si>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</si>
  <si>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</si>
  <si>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</si>
  <si>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</si>
  <si>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</si>
  <si>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</si>
  <si>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</si>
  <si>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</si>
  <si>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</si>
  <si>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</si>
  <si>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</si>
  <si>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</si>
  <si>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</si>
  <si>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</si>
  <si>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</si>
  <si>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</si>
  <si>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</si>
  <si>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</si>
  <si>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</si>
  <si>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</si>
  <si>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</si>
  <si>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</si>
  <si>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</si>
  <si>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</si>
  <si>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</si>
  <si>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</si>
  <si>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</si>
  <si>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</si>
  <si>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</si>
  <si>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</si>
  <si>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</si>
  <si>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</si>
  <si>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</si>
  <si>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</si>
  <si>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</si>
  <si>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</si>
  <si>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</si>
  <si>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</si>
  <si>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</si>
  <si>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</si>
  <si>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</si>
  <si>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</si>
  <si>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</si>
  <si>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</si>
  <si>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</si>
  <si>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</si>
  <si>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</si>
  <si>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</si>
  <si>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</si>
  <si>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</si>
  <si>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</si>
  <si>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</si>
  <si>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</si>
  <si>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</si>
  <si>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</si>
  <si>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</si>
  <si>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</si>
  <si>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</si>
  <si>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</si>
  <si>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</si>
  <si>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</si>
  <si>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</si>
  <si>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</si>
  <si>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</si>
  <si>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</si>
  <si>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</si>
  <si>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</si>
  <si>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</si>
  <si>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</si>
  <si>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</si>
  <si>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</si>
  <si>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</si>
  <si>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</si>
  <si>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</si>
  <si>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</si>
  <si>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</si>
  <si>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</si>
  <si>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</si>
  <si>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</si>
  <si>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</si>
  <si>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</si>
  <si>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</si>
  <si>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</si>
  <si>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</si>
  <si>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</si>
  <si>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</si>
  <si>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</si>
  <si>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</si>
  <si>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</si>
  <si>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</si>
  <si>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</si>
  <si>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</si>
  <si>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</si>
  <si>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</si>
  <si>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</si>
  <si>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</si>
  <si>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</si>
  <si>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</si>
  <si>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</si>
  <si>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</si>
  <si>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</si>
  <si>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</si>
  <si>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</si>
  <si>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</si>
  <si>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</si>
  <si>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</si>
  <si>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</si>
  <si>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</si>
  <si>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</si>
  <si>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</si>
  <si>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</si>
  <si>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</si>
  <si>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</si>
  <si>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</si>
  <si>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</si>
  <si>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</si>
  <si>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</si>
  <si>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</si>
  <si>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</si>
  <si>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</si>
  <si>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</si>
  <si>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</si>
  <si>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</si>
  <si>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</si>
  <si>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</si>
  <si>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</si>
  <si>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</si>
  <si>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</si>
  <si>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</si>
  <si>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</si>
  <si>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</si>
  <si>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</si>
  <si>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</si>
  <si>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</si>
  <si>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</si>
  <si>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</si>
  <si>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</si>
  <si>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</si>
  <si>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</si>
  <si>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</si>
  <si>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</si>
  <si>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</si>
  <si>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</si>
  <si>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</si>
  <si>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</si>
  <si>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</si>
  <si>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</si>
  <si>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</si>
  <si>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</si>
  <si>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</si>
  <si>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</si>
  <si>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</si>
  <si>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</si>
  <si>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</si>
  <si>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</si>
  <si>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</si>
  <si>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</si>
  <si>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</si>
  <si>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</si>
  <si>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</si>
  <si>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</si>
  <si>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</si>
  <si>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</si>
  <si>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</si>
  <si>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</si>
  <si>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</si>
  <si>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</si>
  <si>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</si>
  <si>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</si>
  <si>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</si>
  <si>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</si>
  <si>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</si>
  <si>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</si>
  <si>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</si>
  <si>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</si>
  <si>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</si>
  <si>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</si>
  <si>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</si>
  <si>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</si>
  <si>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</si>
  <si>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</si>
  <si>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</si>
  <si>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</si>
  <si>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</si>
  <si>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</si>
  <si>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</si>
  <si>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</si>
  <si>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</si>
  <si>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</si>
  <si>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</si>
  <si>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</si>
  <si>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</si>
  <si>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</si>
  <si>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</si>
  <si>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</si>
  <si>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</si>
  <si>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</si>
  <si>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</si>
  <si>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</si>
  <si>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</si>
  <si>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</si>
  <si>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</si>
  <si>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</si>
  <si>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</si>
  <si>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</si>
  <si>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</si>
  <si>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</si>
  <si>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</si>
  <si>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</si>
  <si>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</si>
  <si>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</si>
  <si>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</si>
  <si>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</si>
  <si>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</si>
  <si>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</si>
  <si>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</si>
  <si>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</si>
  <si>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</si>
  <si>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</si>
  <si>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</si>
  <si>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</si>
  <si>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</si>
  <si>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</si>
  <si>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</si>
  <si>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</si>
  <si>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</si>
  <si>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</si>
  <si>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</si>
  <si>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</si>
  <si>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</si>
  <si>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</si>
  <si>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</si>
  <si>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</si>
  <si>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</si>
  <si>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</si>
  <si>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</si>
  <si>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</si>
  <si>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</si>
  <si>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</si>
  <si>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</si>
  <si>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</si>
  <si>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</si>
  <si>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</si>
  <si>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</si>
  <si>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</si>
  <si>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</si>
  <si>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</si>
  <si>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</si>
  <si>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</si>
  <si>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</si>
  <si>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</si>
  <si>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</si>
  <si>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</si>
  <si>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</si>
  <si>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</si>
  <si>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</si>
  <si>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</si>
  <si>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</si>
  <si>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</si>
  <si>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</si>
  <si>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</si>
  <si>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</si>
  <si>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</si>
  <si>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</si>
  <si>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</si>
  <si>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</si>
  <si>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</si>
  <si>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</si>
  <si>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</si>
  <si>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</si>
  <si>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</si>
  <si>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</si>
  <si>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</si>
  <si>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</si>
  <si>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</si>
  <si>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</si>
  <si>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</si>
  <si>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</si>
  <si>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</si>
  <si>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</si>
  <si>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</si>
  <si>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</si>
  <si>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</si>
  <si>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</si>
  <si>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</si>
  <si>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</si>
  <si>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</si>
  <si>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</si>
  <si>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</si>
  <si>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</si>
  <si>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</si>
  <si>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</si>
  <si>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</si>
  <si>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</si>
  <si>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</si>
  <si>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</si>
  <si>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</si>
  <si>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</si>
  <si>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</si>
  <si>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</si>
  <si>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</si>
  <si>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</si>
  <si>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</si>
  <si>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</si>
  <si>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</si>
  <si>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</si>
  <si>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</si>
  <si>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</si>
  <si>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</si>
  <si>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</si>
  <si>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</si>
  <si>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</si>
  <si>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</si>
  <si>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</si>
  <si>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</si>
  <si>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</si>
  <si>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</si>
  <si>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</si>
  <si>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</si>
  <si>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</si>
  <si>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</si>
  <si>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</si>
  <si>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</si>
  <si>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</si>
  <si>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</si>
  <si>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</si>
  <si>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</si>
  <si>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</si>
  <si>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</si>
  <si>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</si>
  <si>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</si>
  <si>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</si>
  <si>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</si>
  <si>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</si>
  <si>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</si>
  <si>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</si>
  <si>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</si>
  <si>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</si>
  <si>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</si>
  <si>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</si>
  <si>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</si>
  <si>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</si>
  <si>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</si>
  <si>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</si>
  <si>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</si>
  <si>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</si>
  <si>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</si>
  <si>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</si>
  <si>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</si>
  <si>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</si>
  <si>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</si>
  <si>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</si>
  <si>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</si>
  <si>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</si>
  <si>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</si>
  <si>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</si>
  <si>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</si>
  <si>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</si>
  <si>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</si>
  <si>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</si>
  <si>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</si>
  <si>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</si>
  <si>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</si>
  <si>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</si>
  <si>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</si>
  <si>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</si>
  <si>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</si>
  <si>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</si>
  <si>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</si>
  <si>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</si>
  <si>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</si>
  <si>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</si>
  <si>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</si>
  <si>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</si>
  <si>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</si>
  <si>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</si>
  <si>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</si>
  <si>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</si>
  <si>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</si>
  <si>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</si>
  <si>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</si>
  <si>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</si>
  <si>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</si>
  <si>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</si>
  <si>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</si>
  <si>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</si>
  <si>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</si>
  <si>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</si>
  <si>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</si>
  <si>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</si>
  <si>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</si>
  <si>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</si>
  <si>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</si>
  <si>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</si>
  <si>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</si>
  <si>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</si>
  <si>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</si>
  <si>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</si>
  <si>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</si>
  <si>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</si>
  <si>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</si>
  <si>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</si>
  <si>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</si>
  <si>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</si>
  <si>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</si>
  <si>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</si>
  <si>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</si>
  <si>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</si>
  <si>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</si>
  <si>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</si>
  <si>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</si>
  <si>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</si>
  <si>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</si>
  <si>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</si>
  <si>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</si>
  <si>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</si>
  <si>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</si>
  <si>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</si>
  <si>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</si>
  <si>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</si>
  <si>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</si>
  <si>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</si>
  <si>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</si>
  <si>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</si>
  <si>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</si>
  <si>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</si>
  <si>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</si>
  <si>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</si>
  <si>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</si>
  <si>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</si>
  <si>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</si>
  <si>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</si>
  <si>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</si>
  <si>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</si>
  <si>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</si>
  <si>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</si>
  <si>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</si>
  <si>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</si>
  <si>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</si>
  <si>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</si>
  <si>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</si>
  <si>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</si>
  <si>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</si>
  <si>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</si>
  <si>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</si>
  <si>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</si>
  <si>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</si>
  <si>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</si>
  <si>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</si>
  <si>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</si>
  <si>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</si>
  <si>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</si>
  <si>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</si>
  <si>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</si>
  <si>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</si>
  <si>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</si>
  <si>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</si>
  <si>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</si>
  <si>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</si>
  <si>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</si>
  <si>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</si>
  <si>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</si>
  <si>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</si>
  <si>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</si>
  <si>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</si>
  <si>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</si>
  <si>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</si>
  <si>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</si>
  <si>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</si>
  <si>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</si>
  <si>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</si>
  <si>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</si>
  <si>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</si>
  <si>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</si>
  <si>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</si>
  <si>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</si>
  <si>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</si>
  <si>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</si>
  <si>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</si>
  <si>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</si>
  <si>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</si>
  <si>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</si>
  <si>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</si>
  <si>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</si>
  <si>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</si>
  <si>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</si>
  <si>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</si>
  <si>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</si>
  <si>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</si>
  <si>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</si>
  <si>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</si>
  <si>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</si>
  <si>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</si>
  <si>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</si>
  <si>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</si>
  <si>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</si>
  <si>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</si>
  <si>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</si>
  <si>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</si>
  <si>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</si>
  <si>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</si>
  <si>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</si>
  <si>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</si>
  <si>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</si>
  <si>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</si>
  <si>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</si>
  <si>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</si>
  <si>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</si>
  <si>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</si>
  <si>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</si>
  <si>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</si>
  <si>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</si>
  <si>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</si>
  <si>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</si>
  <si>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</si>
  <si>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</si>
  <si>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</si>
  <si>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</si>
  <si>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</si>
  <si>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</si>
  <si>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</si>
  <si>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</si>
  <si>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</si>
  <si>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</si>
  <si>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</si>
  <si>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</si>
  <si>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</si>
  <si>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</si>
  <si>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</si>
  <si>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</si>
  <si>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</si>
  <si>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</si>
  <si>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</si>
  <si>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</si>
  <si>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</si>
  <si>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</si>
  <si>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</si>
  <si>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</si>
  <si>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</si>
  <si>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</si>
  <si>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</si>
  <si>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</si>
  <si>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</si>
  <si>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</si>
  <si>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</si>
  <si>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</si>
  <si>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</si>
  <si>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</si>
  <si>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</si>
  <si>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</si>
  <si>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</si>
  <si>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</si>
  <si>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</si>
  <si>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</si>
  <si>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</si>
  <si>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</si>
  <si>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</si>
  <si>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</si>
  <si>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</si>
  <si>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</si>
  <si>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</si>
  <si>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</si>
  <si>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</si>
  <si>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</si>
  <si>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</si>
  <si>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</si>
  <si>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</si>
  <si>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</si>
  <si>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</si>
  <si>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</si>
  <si>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</si>
  <si>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</si>
  <si>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</si>
  <si>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</si>
  <si>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</si>
  <si>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</si>
  <si>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</si>
  <si>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</si>
  <si>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</si>
  <si>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</si>
  <si>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</si>
  <si>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</si>
  <si>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</si>
  <si>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</si>
  <si>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</si>
  <si>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</si>
  <si>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</si>
  <si>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</si>
  <si>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</si>
  <si>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</si>
  <si>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</si>
  <si>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</si>
  <si>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</si>
  <si>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</si>
  <si>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</si>
  <si>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</si>
  <si>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</si>
  <si>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</si>
  <si>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</si>
  <si>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</si>
  <si>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</si>
  <si>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</si>
  <si>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</si>
  <si>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</si>
  <si>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</si>
  <si>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</si>
  <si>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</si>
  <si>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</si>
  <si>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</si>
  <si>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</si>
  <si>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</si>
  <si>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</si>
  <si>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</si>
  <si>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</si>
  <si>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</si>
  <si>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</si>
  <si>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</si>
  <si>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</si>
  <si>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</si>
  <si>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</si>
  <si>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</si>
  <si>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</si>
  <si>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</si>
  <si>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</si>
  <si>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</si>
  <si>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</si>
  <si>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</si>
  <si>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</si>
  <si>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</si>
  <si>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</si>
  <si>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</si>
  <si>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</si>
  <si>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</si>
  <si>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</si>
  <si>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</si>
  <si>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</si>
  <si>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</si>
  <si>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</si>
  <si>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</si>
  <si>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</si>
  <si>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</si>
  <si>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</si>
  <si>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</si>
  <si>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</si>
  <si>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</si>
  <si>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</si>
  <si>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</si>
  <si>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</si>
  <si>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</si>
  <si>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</si>
  <si>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</si>
  <si>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</si>
  <si>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</si>
  <si>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</si>
  <si>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</si>
  <si>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</si>
  <si>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</si>
  <si>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</si>
  <si>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</si>
  <si>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</si>
  <si>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</si>
  <si>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</si>
  <si>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</si>
  <si>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</si>
  <si>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</si>
  <si>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</si>
  <si>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</si>
  <si>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</si>
  <si>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</si>
  <si>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</si>
  <si>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</si>
  <si>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</si>
  <si>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</si>
  <si>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</si>
  <si>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</si>
  <si>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</si>
  <si>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</si>
  <si>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</si>
  <si>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</si>
  <si>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</si>
  <si>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</si>
  <si>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</si>
  <si>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</si>
  <si>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</si>
  <si>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</si>
  <si>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</si>
  <si>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</si>
  <si>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</si>
  <si>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</si>
  <si>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</si>
  <si>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</si>
  <si>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</si>
  <si>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</si>
  <si>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</si>
  <si>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</si>
  <si>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</si>
  <si>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</si>
  <si>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</si>
  <si>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</si>
  <si>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</si>
  <si>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</si>
  <si>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</si>
  <si>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</si>
  <si>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</si>
  <si>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</si>
  <si>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</si>
  <si>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</si>
  <si>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</si>
  <si>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</si>
  <si>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</si>
  <si>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</si>
  <si>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</si>
  <si>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</si>
  <si>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</si>
  <si>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</si>
  <si>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</si>
  <si>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</si>
  <si>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</si>
  <si>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</si>
  <si>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</si>
  <si>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</si>
  <si>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</si>
  <si>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</si>
  <si>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</si>
  <si>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</si>
  <si>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</si>
  <si>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</si>
  <si>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</si>
  <si>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</si>
  <si>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</si>
  <si>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</si>
  <si>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</si>
  <si>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</si>
  <si>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</si>
  <si>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</si>
  <si>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</si>
  <si>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</si>
  <si>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</si>
  <si>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</si>
  <si>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</si>
  <si>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</si>
  <si>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</si>
  <si>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</si>
  <si>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</si>
  <si>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</si>
  <si>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</si>
  <si>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</si>
  <si>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</si>
  <si>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</si>
  <si>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</si>
  <si>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</si>
  <si>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</si>
  <si>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</si>
  <si>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</si>
  <si>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</si>
  <si>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</si>
  <si>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</si>
  <si>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</si>
  <si>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</si>
  <si>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</si>
  <si>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</si>
  <si>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</si>
  <si>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</si>
  <si>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</si>
  <si>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</si>
  <si>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</si>
  <si>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</si>
  <si>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</si>
  <si>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</si>
  <si>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</si>
  <si>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</si>
  <si>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</si>
  <si>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</si>
  <si>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</si>
  <si>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</si>
  <si>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</si>
  <si>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</si>
  <si>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</si>
  <si>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</si>
  <si>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</si>
  <si>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</si>
  <si>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</si>
  <si>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</si>
  <si>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</si>
  <si>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</si>
  <si>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</si>
  <si>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</si>
  <si>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</si>
  <si>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</si>
  <si>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</si>
  <si>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</si>
  <si>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</si>
  <si>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</si>
  <si>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</si>
  <si>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</si>
  <si>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</si>
  <si>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</si>
  <si>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</si>
  <si>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</si>
  <si>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</si>
  <si>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</si>
  <si>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</si>
  <si>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</si>
  <si>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</si>
  <si>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</si>
  <si>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</si>
  <si>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</si>
  <si>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</si>
  <si>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</si>
  <si>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</si>
  <si>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</si>
  <si>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</si>
  <si>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</si>
  <si>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</si>
  <si>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</si>
  <si>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</si>
  <si>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</si>
  <si>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</si>
  <si>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</si>
  <si>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</si>
  <si>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</si>
  <si>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</si>
  <si>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</si>
  <si>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</si>
  <si>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</si>
  <si>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</si>
  <si>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</si>
  <si>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</si>
  <si>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</si>
  <si>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</si>
  <si>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</si>
  <si>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</si>
  <si>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</si>
  <si>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</si>
  <si>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</si>
  <si>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</si>
  <si>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</si>
  <si>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</si>
  <si>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</si>
  <si>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</si>
  <si>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</si>
  <si>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</si>
  <si>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</si>
  <si>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</si>
  <si>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</si>
  <si>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</si>
  <si>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</si>
  <si>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</si>
  <si>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</si>
  <si>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</si>
  <si>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</si>
  <si>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</si>
  <si>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</si>
  <si>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</si>
  <si>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</si>
  <si>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</si>
  <si>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</si>
  <si>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</si>
  <si>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</si>
  <si>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</si>
  <si>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</si>
  <si>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</si>
  <si>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</si>
  <si>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</si>
  <si>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</si>
  <si>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</si>
  <si>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</si>
  <si>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</si>
  <si>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</si>
  <si>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</si>
  <si>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</si>
  <si>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</si>
  <si>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</si>
  <si>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</si>
  <si>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</si>
  <si>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</si>
  <si>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</si>
  <si>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</si>
  <si>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</si>
  <si>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</si>
  <si>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</si>
  <si>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</si>
  <si>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</si>
  <si>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</si>
  <si>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</si>
  <si>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</si>
  <si>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</si>
  <si>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</si>
  <si>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</si>
  <si>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</si>
  <si>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</si>
  <si>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</si>
  <si>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</si>
  <si>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</si>
  <si>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</si>
  <si>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</si>
  <si>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</si>
  <si>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</si>
  <si>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</si>
  <si>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</si>
  <si>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</si>
  <si>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</si>
  <si>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</si>
  <si>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</si>
  <si>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</si>
  <si>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</si>
  <si>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</si>
  <si>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</si>
  <si>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</si>
  <si>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</si>
  <si>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</si>
  <si>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</si>
  <si>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</si>
  <si>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</si>
  <si>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</si>
  <si>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</si>
  <si>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</si>
  <si>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</si>
  <si>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</si>
  <si>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</si>
  <si>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</si>
  <si>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</si>
  <si>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</si>
  <si>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</si>
  <si>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</si>
  <si>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</si>
  <si>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</si>
  <si>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</si>
  <si>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</si>
  <si>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</si>
  <si>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</si>
  <si>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</si>
  <si>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</si>
  <si>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</si>
  <si>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</si>
  <si>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</si>
  <si>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</si>
  <si>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</si>
  <si>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</si>
  <si>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</si>
  <si>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</si>
  <si>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</si>
  <si>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</si>
  <si>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</si>
  <si>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</si>
  <si>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</si>
  <si>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</si>
  <si>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</si>
  <si>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</si>
  <si>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</si>
  <si>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</si>
  <si>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</si>
  <si>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</si>
  <si>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</si>
  <si>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</si>
  <si>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</si>
  <si>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</si>
  <si>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</si>
  <si>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</si>
  <si>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</si>
  <si>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</si>
  <si>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</si>
  <si>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</si>
  <si>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</si>
  <si>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</si>
  <si>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</si>
  <si>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</si>
  <si>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</si>
  <si>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</si>
  <si>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</si>
  <si>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</si>
  <si>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</si>
  <si>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</si>
  <si>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</si>
  <si>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</si>
  <si>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</si>
  <si>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</si>
  <si>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</si>
  <si>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</si>
  <si>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</si>
  <si>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</si>
  <si>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</si>
  <si>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</si>
  <si>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</si>
  <si>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</si>
  <si>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</si>
  <si>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</si>
  <si>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</si>
  <si>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</si>
  <si>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</si>
  <si>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</si>
  <si>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</si>
  <si>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</si>
  <si>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</si>
  <si>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</si>
  <si>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</si>
  <si>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</si>
  <si>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</si>
  <si>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</si>
  <si>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</si>
  <si>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</si>
  <si>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</si>
  <si>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</si>
  <si>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</si>
  <si>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</si>
  <si>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</si>
  <si>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</si>
  <si>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</si>
  <si>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</si>
  <si>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</si>
  <si>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</si>
  <si>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</si>
  <si>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</si>
  <si>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</si>
  <si>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</si>
  <si>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</si>
  <si>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</si>
  <si>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</si>
  <si>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</si>
  <si>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</si>
  <si>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</si>
  <si>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</si>
  <si>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</si>
  <si>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</si>
  <si>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</si>
  <si>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</si>
  <si>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</si>
  <si>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</si>
  <si>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</si>
  <si>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</si>
  <si>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</si>
  <si>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</si>
  <si>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</si>
  <si>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</si>
  <si>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</si>
  <si>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</si>
  <si>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</si>
  <si>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</si>
  <si>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</si>
  <si>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</si>
  <si>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</si>
  <si>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</si>
  <si>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</si>
  <si>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</si>
  <si>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</si>
  <si>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</si>
  <si>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</si>
  <si>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</si>
  <si>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</si>
  <si>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</si>
  <si>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</si>
  <si>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</si>
  <si>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</si>
  <si>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</si>
  <si>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</si>
  <si>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</si>
  <si>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</si>
  <si>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</si>
  <si>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</si>
  <si>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</si>
  <si>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</si>
  <si>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</si>
  <si>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</si>
  <si>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</si>
  <si>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</si>
  <si>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</si>
  <si>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</si>
  <si>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</si>
  <si>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</si>
  <si>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</si>
  <si>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</si>
  <si>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</si>
  <si>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</si>
  <si>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</si>
  <si>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</si>
  <si>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</si>
  <si>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</si>
  <si>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</si>
  <si>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</si>
  <si>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</si>
  <si>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</si>
  <si>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</si>
  <si>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</si>
  <si>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</si>
  <si>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</si>
  <si>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</si>
  <si>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</si>
  <si>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</si>
  <si>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</si>
  <si>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</si>
  <si>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</si>
  <si>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</si>
  <si>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</si>
  <si>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</si>
  <si>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</si>
  <si>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</si>
  <si>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</si>
  <si>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</si>
  <si>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</si>
  <si>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</si>
  <si>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</si>
  <si>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</si>
  <si>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</si>
  <si>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</si>
  <si>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</si>
  <si>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</si>
  <si>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</si>
  <si>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</si>
  <si>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</si>
  <si>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</si>
  <si>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</si>
  <si>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</si>
  <si>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</si>
  <si>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</si>
  <si>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</si>
  <si>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</si>
  <si>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</si>
  <si>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</si>
  <si>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</si>
  <si>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</si>
  <si>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</si>
  <si>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</si>
  <si>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</si>
  <si>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</si>
  <si>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</si>
  <si>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</si>
  <si>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</si>
  <si>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</si>
  <si>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</si>
  <si>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</si>
  <si>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</si>
  <si>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</si>
  <si>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</si>
  <si>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</si>
  <si>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</si>
  <si>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</si>
  <si>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</si>
  <si>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</si>
  <si>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</si>
  <si>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</si>
  <si>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</si>
  <si>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</si>
  <si>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</si>
  <si>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</si>
  <si>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</si>
  <si>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</si>
  <si>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</si>
  <si>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</si>
  <si>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</si>
  <si>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</si>
  <si>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</si>
  <si>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</si>
  <si>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</si>
  <si>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</si>
  <si>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</si>
  <si>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</si>
  <si>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</si>
  <si>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</si>
  <si>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</si>
  <si>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</si>
  <si>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</si>
  <si>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</si>
  <si>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</si>
  <si>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</si>
  <si>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</si>
  <si>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</si>
  <si>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</si>
  <si>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</si>
  <si>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</si>
  <si>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</si>
  <si>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</si>
  <si>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</si>
  <si>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</si>
  <si>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</si>
  <si>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</si>
  <si>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</si>
  <si>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</si>
  <si>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</si>
  <si>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</si>
  <si>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</si>
  <si>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</si>
  <si>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</si>
  <si>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</si>
  <si>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</si>
  <si>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</si>
  <si>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</si>
  <si>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</si>
  <si>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</si>
  <si>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</si>
  <si>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</si>
  <si>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</si>
  <si>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</si>
  <si>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</si>
  <si>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</si>
  <si>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</si>
  <si>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</si>
  <si>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</si>
  <si>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</si>
  <si>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</si>
  <si>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</si>
  <si>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</si>
  <si>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</si>
  <si>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</si>
  <si>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</si>
  <si>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</si>
  <si>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</si>
  <si>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</si>
  <si>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</si>
  <si>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</si>
  <si>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</si>
  <si>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</si>
  <si>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</si>
  <si>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</si>
  <si>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</si>
  <si>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</si>
  <si>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</si>
  <si>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</si>
  <si>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</si>
  <si>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</si>
  <si>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</si>
  <si>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</si>
  <si>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</si>
  <si>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</si>
  <si>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</si>
  <si>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</si>
  <si>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</si>
  <si>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</si>
  <si>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</si>
  <si>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</si>
  <si>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</si>
  <si>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</si>
  <si>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</si>
  <si>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</si>
  <si>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</si>
  <si>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</si>
  <si>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</si>
  <si>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</si>
  <si>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</si>
  <si>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</si>
  <si>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</si>
  <si>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</si>
  <si>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</si>
  <si>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</si>
  <si>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</si>
  <si>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</si>
  <si>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</si>
  <si>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</si>
  <si>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</si>
  <si>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</si>
  <si>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</si>
  <si>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</si>
  <si>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</si>
  <si>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</si>
  <si>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</si>
  <si>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</si>
  <si>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</si>
  <si>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</si>
  <si>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</si>
  <si>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</si>
  <si>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</si>
  <si>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</si>
  <si>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</si>
  <si>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</si>
  <si>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</si>
  <si>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</si>
  <si>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</si>
  <si>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</si>
  <si>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</si>
  <si>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</si>
  <si>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</si>
  <si>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</si>
  <si>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</si>
  <si>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</si>
  <si>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</si>
  <si>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</si>
  <si>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</si>
  <si>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</si>
  <si>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</si>
  <si>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</si>
  <si>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</si>
  <si>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</si>
  <si>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</si>
  <si>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</si>
  <si>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</si>
  <si>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</si>
  <si>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</si>
  <si>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</si>
  <si>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</si>
  <si>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</si>
  <si>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</si>
  <si>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</si>
  <si>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</si>
  <si>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</si>
  <si>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</si>
  <si>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</si>
  <si>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</si>
  <si>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</si>
  <si>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</si>
  <si>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</si>
  <si>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</si>
  <si>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</si>
  <si>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</si>
  <si>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</si>
  <si>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</si>
  <si>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</si>
  <si>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</si>
  <si>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</si>
  <si>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</si>
  <si>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</si>
  <si>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</si>
  <si>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</si>
  <si>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</si>
  <si>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</si>
  <si>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</si>
  <si>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</si>
  <si>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</si>
  <si>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</si>
  <si>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</si>
  <si>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</si>
  <si>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</si>
  <si>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</si>
  <si>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</si>
  <si>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</si>
  <si>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</si>
  <si>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</si>
  <si>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</si>
  <si>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</si>
  <si>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</si>
  <si>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</si>
  <si>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</si>
  <si>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</si>
  <si>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</si>
  <si>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</si>
  <si>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</si>
  <si>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</si>
  <si>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</si>
  <si>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</si>
  <si>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</si>
  <si>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</si>
  <si>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</si>
  <si>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</si>
  <si>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</si>
  <si>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</si>
  <si>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</si>
  <si>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</si>
  <si>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</si>
  <si>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</si>
  <si>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</si>
  <si>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</si>
  <si>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</si>
  <si>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</si>
  <si>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</si>
  <si>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</si>
  <si>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</si>
  <si>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</si>
  <si>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</si>
  <si>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</si>
  <si>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</si>
  <si>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</si>
  <si>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</si>
  <si>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</si>
  <si>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</si>
  <si>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</si>
  <si>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</si>
  <si>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</si>
  <si>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</si>
  <si>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</si>
  <si>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</si>
  <si>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</si>
  <si>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</si>
  <si>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</si>
  <si>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</si>
  <si>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</si>
  <si>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</si>
  <si>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</si>
  <si>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</si>
  <si>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</si>
  <si>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</si>
  <si>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</si>
  <si>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</si>
  <si>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</si>
  <si>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</si>
  <si>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</si>
  <si>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</si>
  <si>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</si>
  <si>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</si>
  <si>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</si>
  <si>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</si>
  <si>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</si>
  <si>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</si>
  <si>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</si>
  <si>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</si>
  <si>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</si>
  <si>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</si>
  <si>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</si>
  <si>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</si>
  <si>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</si>
  <si>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</si>
  <si>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</si>
  <si>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</si>
  <si>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</si>
  <si>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</si>
  <si>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</si>
  <si>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</si>
  <si>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</si>
  <si>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</si>
  <si>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</si>
  <si>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</si>
  <si>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</si>
  <si>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</si>
  <si>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</si>
  <si>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</si>
  <si>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</si>
  <si>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</si>
  <si>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</si>
  <si>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</si>
  <si>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</si>
  <si>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</si>
  <si>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</si>
  <si>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</si>
  <si>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</si>
  <si>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</si>
  <si>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</si>
  <si>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</si>
  <si>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</si>
  <si>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</si>
  <si>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</si>
  <si>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</si>
  <si>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</si>
  <si>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</si>
  <si>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</si>
  <si>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</si>
  <si>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</si>
  <si>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</si>
  <si>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</si>
  <si>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</si>
  <si>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</si>
  <si>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</si>
  <si>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</si>
  <si>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</si>
  <si>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</si>
  <si>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</si>
  <si>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</si>
  <si>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</si>
  <si>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</si>
  <si>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</si>
  <si>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</si>
  <si>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</si>
  <si>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</si>
  <si>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</si>
  <si>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</si>
  <si>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</si>
  <si>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</si>
  <si>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</si>
  <si>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</si>
  <si>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</si>
  <si>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</si>
  <si>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</si>
  <si>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</si>
  <si>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</si>
  <si>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</si>
  <si>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</si>
  <si>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</si>
  <si>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</si>
  <si>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</si>
  <si>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</si>
  <si>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</si>
  <si>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</si>
  <si>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</si>
  <si>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</si>
  <si>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</si>
  <si>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</si>
  <si>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</si>
  <si>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</si>
  <si>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</si>
  <si>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</si>
  <si>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</si>
  <si>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</si>
  <si>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</si>
  <si>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</si>
  <si>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</si>
  <si>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</si>
  <si>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</si>
  <si>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</si>
  <si>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</si>
  <si>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</si>
  <si>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</si>
  <si>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</si>
  <si>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</si>
  <si>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</si>
  <si>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</si>
  <si>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</si>
  <si>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</si>
  <si>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</si>
  <si>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</si>
  <si>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</si>
  <si>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</si>
  <si>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</si>
  <si>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</si>
  <si>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</si>
  <si>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</si>
  <si>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</si>
  <si>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</si>
  <si>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</si>
  <si>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</si>
  <si>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</si>
  <si>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</si>
  <si>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</si>
  <si>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</si>
  <si>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</si>
  <si>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</si>
  <si>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</si>
  <si>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</si>
  <si>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</si>
  <si>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</si>
  <si>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</si>
  <si>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</si>
  <si>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</si>
  <si>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</si>
  <si>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</si>
  <si>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</si>
  <si>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</si>
  <si>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</si>
  <si>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</si>
  <si>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</si>
  <si>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</si>
  <si>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</si>
  <si>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</si>
  <si>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</si>
  <si>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</si>
  <si>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</si>
  <si>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</si>
  <si>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</si>
  <si>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</si>
  <si>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</si>
  <si>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</si>
  <si>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</si>
  <si>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</si>
  <si>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</si>
  <si>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</si>
  <si>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</si>
  <si>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</si>
  <si>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</si>
  <si>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</si>
  <si>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</si>
  <si>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</si>
  <si>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</si>
  <si>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</si>
  <si>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</si>
  <si>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</si>
  <si>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</si>
  <si>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</si>
  <si>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</si>
  <si>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</si>
  <si>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</si>
  <si>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</si>
  <si>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</si>
  <si>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</si>
  <si>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</si>
  <si>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</si>
  <si>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</si>
  <si>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</si>
  <si>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</si>
  <si>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</si>
  <si>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</si>
  <si>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</si>
  <si>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</si>
  <si>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</si>
  <si>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</si>
  <si>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</si>
  <si>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</si>
  <si>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</si>
  <si>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</si>
  <si>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</si>
  <si>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</si>
  <si>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</si>
  <si>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</si>
  <si>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</si>
  <si>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</si>
  <si>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</si>
  <si>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</si>
  <si>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</si>
  <si>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</si>
  <si>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</si>
  <si>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</si>
  <si>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</si>
  <si>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</si>
  <si>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</si>
  <si>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</si>
  <si>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</si>
  <si>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</si>
  <si>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</si>
  <si>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</si>
  <si>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</si>
  <si>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</si>
  <si>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</si>
  <si>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</si>
  <si>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</si>
  <si>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</si>
  <si>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</si>
  <si>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</si>
  <si>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</si>
  <si>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</si>
  <si>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</si>
  <si>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</si>
  <si>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</si>
  <si>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</si>
  <si>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</si>
  <si>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</si>
  <si>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</si>
  <si>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</si>
  <si>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</si>
  <si>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</si>
  <si>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</si>
  <si>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</si>
  <si>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</si>
  <si>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</si>
  <si>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</si>
  <si>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</si>
  <si>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</si>
  <si>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</si>
  <si>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</si>
  <si>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</si>
  <si>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</si>
  <si>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</si>
  <si>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</si>
  <si>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</si>
  <si>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</si>
  <si>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</si>
  <si>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</si>
  <si>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</si>
  <si>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</si>
  <si>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</si>
  <si>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</si>
  <si>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</si>
  <si>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</si>
  <si>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</si>
  <si>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</si>
  <si>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</si>
  <si>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</si>
  <si>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</si>
  <si>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</si>
  <si>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</si>
  <si>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</si>
  <si>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</si>
  <si>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</si>
  <si>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</si>
  <si>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</si>
  <si>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</si>
  <si>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</si>
  <si>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</si>
  <si>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</si>
  <si>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</si>
  <si>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</si>
  <si>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</si>
  <si>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</si>
  <si>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</si>
  <si>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</si>
  <si>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</si>
  <si>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</si>
  <si>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</si>
  <si>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</si>
  <si>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</si>
  <si>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</si>
  <si>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</si>
  <si>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</si>
  <si>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</si>
  <si>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</si>
  <si>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</si>
  <si>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</si>
  <si>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</si>
  <si>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</si>
  <si>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</si>
  <si>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</si>
  <si>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</si>
  <si>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</si>
  <si>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</si>
  <si>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</si>
  <si>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</si>
  <si>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</si>
  <si>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</si>
  <si>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</si>
  <si>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</si>
  <si>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</si>
  <si>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</si>
  <si>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</si>
  <si>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</si>
  <si>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</si>
  <si>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</si>
  <si>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</si>
  <si>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</si>
  <si>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</si>
  <si>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</si>
  <si>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</si>
  <si>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</si>
  <si>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</si>
  <si>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</si>
  <si>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</si>
  <si>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</si>
  <si>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</si>
  <si>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</si>
  <si>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</si>
  <si>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</si>
  <si>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</si>
  <si>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</si>
  <si>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</si>
  <si>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</si>
  <si>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</si>
  <si>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</si>
  <si>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</si>
  <si>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</si>
  <si>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</si>
  <si>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</si>
  <si>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</si>
  <si>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</si>
  <si>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</si>
  <si>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</si>
  <si>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</si>
  <si>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</si>
  <si>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</si>
  <si>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</si>
  <si>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</si>
  <si>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</si>
  <si>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</si>
  <si>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</si>
  <si>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</si>
  <si>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</si>
  <si>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</si>
  <si>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</si>
  <si>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</si>
  <si>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</si>
  <si>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</si>
  <si>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</si>
  <si>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</si>
  <si>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</si>
  <si>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</si>
  <si>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</si>
  <si>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</si>
  <si>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</si>
  <si>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</si>
  <si>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</si>
  <si>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</si>
  <si>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</si>
  <si>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</si>
  <si>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</si>
  <si>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</si>
  <si>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</si>
  <si>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</si>
  <si>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</si>
  <si>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</si>
  <si>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</si>
  <si>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</si>
  <si>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</si>
  <si>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</si>
  <si>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</si>
  <si>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</si>
  <si>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</si>
  <si>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</si>
  <si>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</si>
  <si>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</si>
  <si>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</si>
  <si>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</si>
  <si>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</si>
  <si>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</si>
  <si>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</si>
  <si>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</si>
  <si>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</si>
  <si>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</si>
  <si>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</si>
  <si>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</si>
  <si>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</si>
  <si>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</si>
  <si>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</si>
  <si>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</si>
  <si>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</si>
  <si>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</si>
  <si>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</si>
  <si>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</si>
  <si>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</si>
  <si>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</si>
  <si>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</si>
  <si>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</si>
  <si>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</si>
  <si>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</si>
  <si>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</si>
  <si>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</si>
  <si>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</si>
  <si>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</si>
  <si>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</si>
  <si>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</si>
  <si>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</si>
  <si>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</si>
  <si>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</si>
  <si>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</si>
  <si>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</si>
  <si>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</si>
  <si>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</si>
  <si>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</si>
  <si>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</si>
  <si>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</si>
  <si>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</si>
  <si>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</si>
  <si>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</si>
  <si>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</si>
  <si>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</si>
  <si>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</si>
  <si>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</si>
  <si>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</si>
  <si>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</si>
  <si>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</si>
  <si>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</si>
  <si>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</si>
  <si>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</si>
  <si>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</si>
  <si>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</si>
  <si>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</si>
  <si>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</si>
  <si>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</si>
  <si>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</si>
  <si>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</si>
  <si>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</si>
  <si>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</si>
  <si>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</si>
  <si>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</si>
  <si>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</si>
  <si>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</si>
  <si>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</si>
  <si>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</si>
  <si>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</si>
  <si>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</si>
  <si>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</si>
  <si>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</si>
  <si>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</si>
  <si>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</si>
  <si>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</si>
  <si>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</si>
  <si>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</si>
  <si>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</si>
  <si>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</si>
  <si>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</si>
  <si>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</si>
  <si>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</si>
  <si>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</si>
  <si>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</si>
  <si>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</si>
  <si>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</si>
  <si>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</si>
  <si>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</si>
  <si>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</si>
  <si>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</si>
  <si>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</si>
  <si>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</si>
  <si>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</si>
  <si>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</si>
  <si>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</si>
  <si>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</si>
  <si>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</si>
  <si>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</si>
  <si>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</si>
  <si>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</si>
  <si>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</si>
  <si>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</si>
  <si>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</si>
  <si>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</si>
  <si>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</si>
  <si>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</si>
  <si>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</si>
  <si>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</si>
  <si>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</si>
  <si>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</si>
  <si>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</si>
  <si>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</si>
  <si>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</si>
  <si>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</si>
  <si>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</si>
  <si>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</si>
  <si>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</si>
  <si>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</si>
  <si>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</si>
  <si>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</si>
  <si>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</si>
  <si>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</si>
  <si>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</si>
  <si>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</si>
  <si>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</si>
  <si>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</si>
  <si>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</si>
  <si>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</si>
  <si>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</si>
  <si>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</si>
  <si>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</si>
  <si>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</si>
  <si>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</si>
  <si>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</si>
  <si>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</si>
  <si>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</si>
  <si>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</si>
  <si>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</si>
  <si>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</si>
  <si>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</si>
  <si>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</si>
  <si>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</si>
  <si>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</si>
  <si>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</si>
  <si>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</si>
  <si>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</si>
  <si>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</si>
  <si>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</si>
  <si>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</si>
  <si>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</si>
  <si>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</si>
  <si>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</si>
  <si>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</si>
  <si>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</si>
  <si>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</si>
  <si>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</si>
  <si>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</si>
  <si>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</si>
  <si>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</si>
  <si>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</si>
  <si>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</si>
  <si>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</si>
  <si>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</si>
  <si>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</si>
  <si>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</si>
  <si>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</si>
  <si>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</si>
  <si>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</si>
  <si>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</si>
  <si>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</si>
  <si>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</si>
  <si>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</si>
  <si>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</si>
  <si>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</si>
  <si>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</si>
  <si>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</si>
  <si>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</si>
  <si>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</si>
  <si>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</si>
  <si>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</si>
  <si>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</si>
  <si>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</si>
  <si>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</si>
  <si>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</si>
  <si>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</si>
  <si>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</si>
  <si>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</si>
  <si>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</si>
  <si>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</si>
  <si>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</si>
  <si>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</si>
  <si>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</si>
  <si>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</si>
  <si>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</si>
  <si>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</si>
  <si>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</si>
  <si>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</si>
  <si>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</si>
  <si>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</si>
  <si>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</si>
  <si>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</si>
  <si>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</si>
  <si>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</si>
  <si>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</si>
  <si>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</si>
  <si>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</si>
  <si>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</si>
  <si>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</si>
  <si>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</si>
  <si>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</si>
  <si>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</si>
  <si>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</si>
  <si>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</si>
  <si>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</si>
  <si>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</si>
  <si>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</si>
  <si>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</si>
  <si>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</si>
  <si>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</si>
  <si>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</si>
  <si>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</si>
  <si>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</si>
  <si>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</si>
  <si>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</si>
  <si>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</si>
  <si>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</si>
  <si>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</si>
  <si>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</si>
  <si>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</si>
  <si>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</si>
  <si>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</si>
  <si>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</si>
  <si>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</si>
  <si>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</si>
  <si>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</si>
  <si>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</si>
  <si>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</si>
  <si>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</si>
  <si>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</si>
  <si>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</si>
  <si>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</si>
  <si>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</si>
  <si>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</si>
  <si>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</si>
  <si>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</si>
  <si>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</si>
  <si>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</si>
  <si>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</si>
  <si>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</si>
  <si>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</si>
  <si>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</si>
  <si>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</si>
  <si>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</si>
  <si>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</si>
  <si>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</si>
  <si>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</si>
  <si>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</si>
  <si>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</si>
  <si>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</si>
  <si>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</si>
  <si>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</si>
  <si>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</si>
  <si>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</si>
  <si>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</si>
  <si>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</si>
  <si>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</si>
  <si>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</si>
  <si>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</si>
  <si>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</si>
  <si>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</si>
  <si>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</si>
  <si>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</si>
  <si>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</si>
  <si>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</si>
  <si>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</si>
  <si>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</si>
  <si>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</si>
  <si>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</si>
  <si>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</si>
  <si>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</si>
  <si>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</si>
  <si>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</si>
  <si>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</si>
  <si>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</si>
  <si>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</si>
  <si>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</si>
  <si>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</si>
  <si>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</si>
  <si>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</si>
  <si>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</si>
  <si>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</si>
  <si>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</si>
  <si>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</si>
  <si>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</si>
  <si>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</si>
  <si>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</si>
  <si>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</si>
  <si>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</si>
  <si>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</si>
  <si>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</si>
  <si>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</si>
  <si>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</si>
  <si>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</si>
  <si>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</si>
  <si>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</si>
  <si>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</si>
  <si>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</si>
  <si>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</si>
  <si>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</si>
  <si>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</si>
  <si>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</si>
  <si>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</si>
  <si>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</si>
  <si>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</si>
  <si>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</si>
  <si>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</si>
  <si>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</si>
  <si>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</si>
  <si>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</si>
  <si>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</si>
  <si>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</si>
  <si>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</si>
  <si>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</si>
  <si>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</si>
  <si>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</si>
  <si>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</si>
  <si>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</si>
  <si>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</si>
  <si>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</si>
  <si>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</si>
  <si>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</si>
  <si>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</si>
  <si>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</si>
  <si>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</si>
  <si>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</si>
  <si>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</si>
  <si>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</si>
  <si>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</si>
  <si>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</si>
  <si>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</si>
  <si>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</si>
  <si>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</si>
  <si>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</si>
  <si>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</si>
  <si>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</si>
  <si>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</si>
  <si>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</si>
  <si>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</si>
  <si>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</si>
  <si>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</si>
  <si>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</si>
  <si>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</si>
  <si>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</si>
  <si>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</si>
  <si>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</si>
  <si>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</si>
  <si>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</si>
  <si>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</si>
  <si>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</si>
  <si>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</si>
  <si>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</si>
  <si>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</si>
  <si>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</si>
  <si>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</si>
  <si>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</si>
  <si>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</si>
  <si>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</si>
  <si>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</si>
  <si>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</si>
  <si>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</si>
  <si>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</si>
  <si>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</si>
  <si>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</si>
  <si>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</si>
  <si>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</si>
  <si>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</si>
  <si>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</si>
  <si>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</si>
  <si>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</si>
  <si>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</si>
  <si>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</si>
  <si>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</si>
  <si>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</si>
  <si>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</si>
  <si>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</si>
  <si>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</si>
  <si>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</si>
  <si>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</si>
  <si>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</si>
  <si>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</si>
  <si>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</si>
  <si>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</si>
  <si>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</si>
  <si>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</si>
  <si>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</si>
  <si>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</si>
  <si>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</si>
  <si>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</si>
  <si>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</si>
  <si>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</si>
  <si>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</si>
  <si>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</si>
  <si>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</si>
  <si>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</si>
  <si>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</si>
  <si>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</si>
  <si>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</si>
  <si>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</si>
  <si>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</si>
  <si>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</si>
  <si>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</si>
  <si>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</si>
  <si>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</si>
  <si>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</si>
  <si>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</si>
  <si>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</si>
  <si>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</si>
  <si>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</si>
  <si>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</si>
  <si>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</si>
  <si>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</si>
  <si>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</si>
  <si>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</si>
  <si>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</si>
  <si>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</si>
  <si>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</si>
  <si>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</si>
  <si>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</si>
  <si>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</si>
  <si>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</si>
  <si>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</si>
  <si>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</si>
  <si>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</si>
  <si>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</si>
  <si>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</si>
  <si>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</si>
  <si>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</si>
  <si>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</si>
  <si>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</si>
  <si>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</si>
  <si>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</si>
  <si>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</si>
  <si>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</si>
  <si>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</si>
  <si>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</si>
  <si>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</si>
  <si>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</si>
  <si>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</si>
  <si>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</si>
  <si>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</si>
  <si>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</si>
  <si>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</si>
  <si>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</si>
  <si>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</si>
  <si>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</si>
  <si>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</si>
  <si>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</si>
  <si>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</si>
  <si>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</si>
  <si>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</si>
  <si>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</si>
  <si>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</si>
  <si>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</si>
  <si>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</si>
  <si>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</si>
  <si>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</si>
  <si>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</si>
  <si>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</si>
  <si>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</si>
  <si>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</si>
  <si>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</si>
  <si>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</si>
  <si>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</si>
  <si>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</si>
  <si>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</si>
  <si>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</si>
  <si>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</si>
  <si>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</si>
  <si>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</si>
  <si>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</si>
  <si>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</si>
  <si>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</si>
  <si>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</si>
  <si>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</si>
  <si>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</si>
  <si>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</si>
  <si>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</si>
  <si>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</si>
  <si>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</si>
  <si>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</si>
  <si>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</si>
  <si>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</si>
  <si>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</si>
  <si>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</si>
  <si>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</si>
  <si>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</si>
  <si>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</si>
  <si>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</si>
  <si>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</si>
  <si>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</si>
  <si>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</si>
  <si>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</si>
  <si>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</si>
  <si>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</si>
  <si>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</si>
  <si>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</si>
  <si>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</si>
  <si>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</si>
  <si>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</si>
  <si>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</si>
  <si>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</si>
  <si>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</si>
  <si>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</si>
  <si>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</si>
  <si>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</si>
  <si>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</si>
  <si>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</si>
  <si>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</si>
  <si>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</si>
  <si>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</si>
  <si>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</si>
  <si>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</si>
  <si>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</si>
  <si>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</si>
  <si>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</si>
  <si>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</si>
  <si>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</si>
  <si>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</si>
  <si>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</si>
  <si>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</si>
  <si>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</si>
  <si>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</si>
  <si>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</si>
  <si>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</si>
  <si>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</si>
  <si>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</si>
  <si>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</si>
  <si>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</si>
  <si>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</si>
  <si>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</si>
  <si>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</si>
  <si>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</si>
  <si>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</si>
  <si>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</si>
  <si>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</si>
  <si>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</si>
  <si>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</si>
  <si>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</si>
  <si>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</si>
  <si>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</si>
  <si>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</si>
  <si>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</si>
  <si>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</si>
  <si>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</si>
  <si>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</si>
  <si>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</si>
  <si>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</si>
  <si>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</si>
  <si>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</si>
  <si>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</si>
  <si>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</si>
  <si>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</si>
  <si>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</si>
  <si>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</si>
  <si>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</si>
  <si>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</si>
  <si>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</si>
  <si>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</si>
  <si>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</si>
  <si>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</si>
  <si>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</si>
  <si>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</si>
  <si>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</si>
  <si>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</si>
  <si>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</si>
  <si>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</si>
  <si>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</si>
  <si>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</si>
  <si>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</si>
  <si>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</si>
  <si>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</si>
  <si>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</si>
  <si>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</si>
  <si>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</si>
  <si>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</si>
  <si>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</si>
  <si>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</si>
  <si>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</si>
  <si>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</si>
  <si>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</si>
  <si>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</si>
  <si>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</si>
  <si>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</si>
  <si>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</si>
  <si>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</si>
  <si>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</si>
  <si>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</si>
  <si>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</si>
  <si>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</si>
  <si>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</si>
  <si>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</si>
  <si>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</si>
  <si>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</si>
  <si>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</si>
  <si>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</si>
  <si>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</si>
  <si>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</si>
  <si>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</si>
  <si>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</si>
  <si>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</si>
  <si>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</si>
  <si>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</si>
  <si>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</si>
  <si>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</si>
  <si>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</si>
  <si>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</si>
  <si>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</si>
  <si>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</si>
  <si>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</si>
  <si>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</si>
  <si>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</si>
  <si>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</si>
  <si>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</si>
  <si>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</si>
  <si>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</si>
  <si>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</si>
  <si>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</si>
  <si>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</si>
  <si>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</si>
  <si>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</si>
  <si>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</si>
  <si>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</si>
  <si>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</si>
  <si>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</si>
  <si>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</si>
  <si>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</si>
  <si>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</si>
  <si>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</si>
  <si>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</si>
  <si>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</si>
  <si>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</si>
  <si>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</si>
  <si>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</si>
  <si>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</si>
  <si>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</si>
  <si>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</si>
  <si>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</si>
  <si>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</si>
  <si>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</si>
  <si>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</si>
  <si>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</si>
  <si>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</si>
  <si>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</si>
  <si>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</si>
  <si>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</si>
  <si>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</si>
  <si>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</si>
  <si>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</si>
  <si>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</si>
  <si>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</si>
  <si>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</si>
  <si>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</si>
  <si>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</si>
  <si>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</si>
  <si>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</si>
  <si>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</si>
  <si>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</si>
  <si>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</si>
  <si>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</si>
  <si>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</si>
  <si>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</si>
  <si>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</si>
  <si>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</si>
  <si>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</si>
  <si>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</si>
  <si>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</si>
  <si>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</si>
  <si>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</si>
  <si>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</si>
  <si>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</si>
  <si>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</si>
  <si>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</si>
  <si>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</si>
  <si>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</si>
  <si>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</si>
  <si>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</si>
  <si>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</si>
  <si>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</si>
  <si>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</si>
  <si>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</si>
  <si>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</si>
  <si>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</si>
  <si>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</si>
  <si>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</si>
  <si>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</si>
  <si>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</si>
  <si>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</si>
  <si>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</si>
  <si>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</si>
  <si>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</si>
  <si>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</si>
  <si>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</si>
  <si>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</si>
  <si>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</si>
  <si>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</si>
  <si>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</si>
  <si>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</si>
  <si>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</si>
  <si>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</si>
  <si>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</si>
  <si>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</si>
  <si>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</si>
  <si>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</si>
  <si>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</si>
  <si>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</si>
  <si>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</si>
  <si>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</si>
  <si>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</si>
  <si>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</si>
  <si>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</si>
  <si>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</si>
  <si>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</si>
  <si>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</si>
  <si>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</si>
  <si>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</si>
  <si>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</si>
  <si>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</si>
  <si>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</si>
  <si>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</si>
  <si>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</si>
  <si>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</si>
  <si>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</si>
  <si>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</si>
  <si>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</si>
  <si>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</si>
  <si>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</si>
  <si>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</si>
  <si>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</si>
  <si>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</si>
  <si>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</si>
  <si>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</si>
  <si>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</si>
  <si>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</si>
  <si>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</si>
  <si>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</si>
  <si>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</si>
  <si>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</si>
  <si>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</si>
  <si>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</si>
  <si>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</si>
  <si>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</si>
  <si>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</si>
  <si>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</si>
  <si>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</si>
  <si>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</si>
  <si>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</si>
  <si>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</si>
  <si>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</si>
  <si>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</si>
  <si>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</si>
  <si>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</si>
  <si>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</si>
  <si>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</si>
  <si>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</si>
  <si>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</si>
  <si>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</si>
  <si>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</si>
  <si>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</si>
  <si>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</si>
  <si>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</si>
  <si>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</si>
  <si>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</si>
  <si>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</si>
  <si>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</si>
  <si>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</si>
  <si>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</si>
  <si>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</si>
  <si>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</si>
  <si>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</si>
  <si>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</si>
  <si>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</si>
  <si>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</si>
  <si>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</si>
  <si>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</si>
  <si>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</si>
  <si>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</si>
  <si>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</si>
  <si>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</si>
  <si>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</si>
  <si>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</si>
  <si>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</si>
  <si>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</si>
  <si>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</si>
  <si>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</si>
  <si>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</si>
  <si>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</si>
  <si>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</si>
  <si>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</si>
  <si>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</si>
  <si>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</si>
  <si>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</si>
  <si>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</si>
  <si>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</si>
  <si>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</si>
  <si>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</si>
  <si>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</si>
  <si>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</si>
  <si>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</si>
  <si>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</si>
  <si>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</si>
  <si>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</si>
  <si>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</si>
  <si>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</si>
  <si>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</si>
  <si>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</si>
  <si>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</si>
  <si>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</si>
  <si>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</si>
  <si>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</si>
  <si>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</si>
  <si>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</si>
  <si>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</si>
  <si>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</si>
  <si>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</si>
  <si>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</si>
  <si>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</si>
  <si>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</si>
  <si>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</si>
  <si>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</si>
  <si>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</si>
  <si>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</si>
  <si>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</si>
  <si>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</si>
  <si>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</si>
  <si>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</si>
  <si>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</si>
  <si>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</si>
  <si>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</si>
  <si>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</si>
  <si>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</si>
  <si>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</si>
  <si>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</si>
  <si>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</si>
  <si>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</si>
  <si>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</si>
  <si>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</si>
  <si>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</si>
  <si>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</si>
  <si>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</si>
  <si>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</si>
  <si>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</si>
  <si>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</si>
  <si>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</si>
  <si>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</si>
  <si>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</si>
  <si>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</si>
  <si>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</si>
  <si>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</si>
  <si>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</si>
  <si>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</si>
  <si>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</si>
  <si>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</si>
  <si>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</si>
  <si>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</si>
  <si>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</si>
  <si>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</si>
  <si>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</si>
  <si>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</si>
  <si>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</si>
  <si>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</si>
  <si>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</si>
  <si>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</si>
  <si>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</si>
  <si>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</si>
  <si>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</si>
  <si>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</si>
  <si>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</si>
  <si>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</si>
  <si>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</si>
  <si>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</si>
  <si>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</si>
  <si>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</si>
  <si>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</si>
  <si>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</si>
  <si>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</si>
  <si>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</si>
  <si>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</si>
  <si>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</si>
  <si>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</si>
  <si>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</si>
  <si>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</si>
  <si>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</si>
  <si>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</si>
  <si>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</si>
  <si>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</si>
  <si>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</si>
  <si>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</si>
  <si>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</si>
  <si>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</si>
  <si>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</si>
  <si>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</si>
  <si>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</si>
  <si>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</si>
  <si>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</si>
  <si>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</si>
  <si>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</si>
  <si>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</si>
  <si>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</si>
  <si>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</si>
  <si>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</si>
  <si>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</si>
  <si>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</si>
  <si>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</si>
  <si>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</si>
  <si>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</si>
  <si>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</si>
  <si>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</si>
  <si>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</si>
  <si>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</si>
  <si>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</si>
  <si>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</si>
  <si>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</si>
  <si>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</si>
  <si>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</si>
  <si>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</si>
  <si>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</si>
  <si>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</si>
  <si>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</si>
  <si>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</si>
  <si>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</si>
  <si>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</si>
  <si>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</si>
  <si>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</si>
  <si>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</si>
  <si>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</si>
  <si>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</si>
  <si>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</si>
  <si>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</si>
  <si>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</si>
  <si>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</si>
  <si>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</si>
  <si>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</si>
  <si>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</si>
  <si>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</si>
  <si>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</si>
  <si>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</si>
  <si>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</si>
  <si>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</si>
  <si>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</si>
  <si>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</si>
  <si>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</si>
  <si>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</si>
  <si>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</si>
  <si>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</si>
  <si>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</si>
  <si>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</si>
  <si>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</si>
  <si>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</si>
  <si>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</si>
  <si>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</si>
  <si>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</si>
  <si>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</si>
  <si>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</si>
  <si>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</si>
  <si>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</si>
  <si>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</si>
  <si>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</si>
  <si>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</si>
  <si>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</si>
  <si>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</si>
  <si>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</si>
  <si>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</si>
  <si>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</si>
  <si>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</si>
  <si>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</si>
  <si>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</si>
  <si>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</si>
  <si>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</si>
  <si>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</si>
  <si>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</si>
  <si>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</si>
  <si>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</si>
  <si>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</si>
  <si>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</si>
  <si>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</si>
  <si>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</si>
  <si>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</si>
  <si>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</si>
  <si>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</si>
  <si>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</si>
  <si>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</si>
  <si>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</si>
  <si>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</si>
  <si>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</si>
  <si>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</si>
  <si>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</si>
  <si>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</si>
  <si>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</si>
  <si>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</si>
  <si>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</si>
  <si>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</si>
  <si>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</si>
  <si>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</si>
  <si>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</si>
  <si>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</si>
  <si>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</si>
  <si>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</si>
  <si>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</si>
  <si>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</si>
  <si>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</si>
  <si>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</si>
  <si>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</si>
  <si>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</si>
  <si>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</si>
  <si>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</si>
  <si>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</si>
  <si>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</si>
  <si>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</si>
  <si>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</si>
  <si>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</si>
  <si>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</si>
  <si>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</si>
  <si>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</si>
  <si>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</si>
  <si>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</si>
  <si>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</si>
  <si>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</si>
  <si>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</si>
  <si>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</si>
  <si>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</si>
  <si>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</si>
  <si>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</si>
  <si>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</si>
  <si>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</si>
  <si>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</si>
  <si>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</si>
  <si>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</si>
  <si>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</si>
  <si>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</si>
  <si>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</si>
  <si>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</si>
  <si>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</si>
  <si>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</si>
  <si>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</si>
  <si>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</si>
  <si>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</si>
  <si>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</si>
  <si>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</si>
  <si>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</si>
  <si>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</si>
  <si>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</si>
  <si>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</si>
  <si>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</si>
  <si>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</si>
  <si>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</si>
  <si>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</si>
  <si>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</si>
  <si>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</si>
  <si>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</si>
  <si>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</si>
  <si>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</si>
  <si>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</si>
  <si>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</si>
  <si>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</si>
  <si>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</si>
  <si>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</si>
  <si>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</si>
  <si>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</si>
  <si>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</si>
  <si>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</si>
  <si>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</si>
  <si>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</si>
  <si>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</si>
  <si>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</si>
  <si>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</si>
  <si>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</si>
  <si>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</si>
  <si>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</si>
  <si>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</si>
  <si>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</si>
  <si>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</si>
  <si>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</si>
  <si>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</si>
  <si>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</si>
  <si>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</si>
  <si>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</si>
  <si>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</si>
  <si>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</si>
  <si>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</si>
  <si>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</si>
  <si>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</si>
  <si>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</si>
  <si>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</si>
  <si>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</si>
  <si>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</si>
  <si>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</si>
  <si>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</si>
  <si>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</si>
  <si>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</si>
  <si>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</si>
  <si>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</si>
  <si>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</si>
  <si>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</si>
  <si>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</si>
  <si>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</si>
  <si>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</si>
  <si>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</si>
  <si>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</si>
  <si>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</si>
  <si>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</si>
  <si>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</si>
  <si>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</si>
  <si>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</si>
  <si>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</si>
  <si>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</si>
  <si>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</si>
  <si>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</si>
  <si>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</si>
  <si>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</si>
  <si>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</si>
  <si>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</si>
  <si>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</si>
  <si>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</si>
  <si>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</si>
  <si>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</si>
  <si>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</si>
  <si>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</si>
  <si>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</si>
  <si>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</si>
  <si>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</si>
  <si>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</si>
  <si>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</si>
  <si>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</si>
  <si>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</si>
  <si>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</si>
  <si>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</si>
  <si>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</si>
  <si>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</si>
  <si>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</si>
  <si>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</si>
  <si>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</si>
  <si>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</si>
  <si>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</si>
  <si>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</si>
  <si>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</si>
  <si>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</si>
  <si>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</si>
  <si>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</si>
  <si>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</si>
  <si>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</si>
  <si>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</si>
  <si>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</si>
  <si>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</si>
  <si>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</si>
  <si>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</si>
  <si>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</si>
  <si>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</si>
  <si>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</si>
  <si>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</si>
  <si>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</si>
  <si>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</si>
  <si>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</si>
  <si>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</si>
  <si>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</si>
  <si>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</si>
  <si>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</si>
  <si>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</si>
  <si>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</si>
  <si>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</si>
  <si>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</si>
  <si>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</si>
  <si>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</si>
  <si>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</si>
  <si>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</si>
  <si>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</si>
  <si>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</si>
  <si>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</si>
  <si>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</si>
  <si>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</si>
  <si>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</si>
  <si>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</si>
  <si>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</si>
  <si>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</si>
  <si>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</si>
  <si>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</si>
  <si>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</si>
  <si>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</si>
  <si>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</si>
  <si>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</si>
  <si>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</si>
  <si>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</si>
  <si>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</si>
  <si>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</si>
  <si>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</si>
  <si>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</si>
  <si>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</si>
  <si>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</si>
  <si>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</si>
  <si>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</si>
  <si>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</si>
  <si>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</si>
  <si>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</si>
  <si>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</si>
  <si>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</si>
  <si>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</si>
  <si>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</si>
  <si>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</si>
  <si>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</si>
  <si>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</si>
  <si>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</si>
  <si>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</si>
  <si>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</si>
  <si>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</si>
  <si>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</si>
  <si>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</si>
  <si>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</si>
  <si>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</si>
  <si>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</si>
  <si>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</si>
  <si>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</si>
  <si>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</si>
  <si>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</si>
  <si>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</si>
  <si>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</si>
  <si>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</si>
  <si>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</si>
  <si>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</si>
  <si>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</si>
  <si>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</si>
  <si>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</si>
  <si>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</si>
  <si>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</si>
  <si>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</si>
  <si>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</si>
  <si>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</si>
  <si>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</si>
  <si>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</si>
  <si>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</si>
  <si>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</si>
  <si>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</si>
  <si>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</si>
  <si>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</si>
  <si>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</si>
  <si>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</si>
  <si>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</si>
  <si>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</si>
  <si>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</si>
  <si>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</si>
  <si>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</si>
  <si>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</si>
  <si>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</si>
  <si>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</si>
  <si>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</si>
  <si>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</si>
  <si>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</si>
  <si>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</si>
  <si>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</si>
  <si>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</si>
  <si>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</si>
  <si>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</si>
  <si>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</si>
  <si>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</si>
  <si>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</si>
  <si>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</si>
  <si>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</si>
  <si>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</si>
  <si>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</si>
  <si>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</si>
  <si>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</si>
  <si>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</si>
  <si>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</si>
  <si>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</si>
  <si>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</si>
  <si>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</si>
  <si>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</si>
  <si>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</si>
  <si>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</si>
  <si>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</si>
  <si>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</si>
  <si>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</si>
  <si>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</si>
  <si>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</si>
  <si>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</si>
  <si>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</si>
  <si>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</si>
  <si>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</si>
  <si>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</si>
  <si>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</si>
  <si>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</si>
  <si>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</si>
  <si>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</si>
  <si>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</si>
  <si>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</si>
  <si>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</si>
  <si>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</si>
  <si>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</si>
  <si>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</si>
  <si>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</si>
  <si>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</si>
  <si>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</si>
  <si>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</si>
  <si>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</si>
  <si>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</si>
  <si>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</si>
  <si>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</si>
  <si>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</si>
  <si>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</si>
  <si>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</si>
  <si>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</si>
  <si>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</si>
  <si>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</si>
  <si>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</si>
  <si>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</si>
  <si>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</si>
  <si>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</si>
  <si>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</si>
  <si>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</si>
  <si>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</si>
  <si>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</si>
  <si>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</si>
  <si>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</si>
  <si>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</si>
  <si>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</si>
  <si>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</si>
  <si>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</si>
  <si>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</si>
  <si>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</si>
  <si>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</si>
  <si>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</si>
  <si>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</si>
  <si>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</si>
  <si>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</si>
  <si>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</si>
  <si>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</si>
  <si>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</si>
  <si>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</si>
  <si>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</si>
  <si>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</si>
  <si>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</si>
  <si>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</si>
  <si>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</si>
  <si>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</si>
  <si>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</si>
  <si>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</si>
  <si>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</si>
  <si>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</si>
  <si>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</si>
  <si>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</si>
  <si>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</si>
  <si>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</si>
  <si>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</si>
  <si>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</si>
  <si>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</si>
  <si>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</si>
  <si>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</si>
  <si>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</si>
  <si>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</si>
  <si>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</si>
  <si>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</si>
  <si>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</si>
  <si>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</si>
  <si>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</si>
  <si>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</si>
  <si>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</si>
  <si>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</si>
  <si>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</si>
  <si>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</si>
  <si>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</si>
  <si>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</si>
  <si>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</si>
  <si>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</si>
  <si>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</si>
  <si>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</si>
  <si>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</si>
  <si>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</si>
  <si>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</si>
  <si>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</si>
  <si>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</si>
  <si>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</si>
  <si>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</si>
  <si>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</si>
  <si>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</si>
  <si>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</si>
  <si>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</si>
  <si>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</si>
  <si>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</si>
  <si>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</si>
  <si>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</si>
  <si>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</si>
  <si>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</si>
  <si>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</si>
  <si>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</si>
  <si>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</si>
  <si>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</si>
  <si>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</si>
  <si>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</si>
  <si>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</si>
  <si>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</si>
  <si>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</si>
  <si>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</si>
  <si>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</si>
  <si>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</si>
  <si>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</si>
  <si>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</si>
  <si>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</si>
  <si>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</si>
  <si>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</si>
  <si>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</si>
  <si>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</si>
  <si>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</si>
  <si>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</si>
  <si>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</si>
  <si>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</si>
  <si>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</si>
  <si>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</si>
  <si>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</si>
  <si>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</si>
  <si>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</si>
  <si>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</si>
  <si>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</si>
  <si>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</si>
  <si>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</si>
  <si>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</si>
  <si>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</si>
  <si>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</si>
  <si>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</si>
  <si>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</si>
  <si>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</si>
  <si>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</si>
  <si>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</si>
  <si>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</si>
  <si>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</si>
  <si>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</si>
  <si>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</si>
  <si>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</si>
  <si>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</si>
  <si>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</si>
  <si>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</si>
  <si>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</si>
  <si>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</si>
  <si>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</si>
  <si>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</si>
  <si>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</si>
  <si>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</si>
  <si>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</si>
  <si>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</si>
  <si>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</si>
  <si>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</si>
  <si>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</si>
  <si>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</si>
  <si>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</si>
  <si>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</si>
  <si>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</si>
  <si>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</si>
  <si>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</si>
  <si>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</si>
  <si>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</si>
  <si>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</si>
  <si>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</si>
  <si>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</si>
  <si>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</si>
  <si>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</si>
  <si>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</si>
  <si>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</si>
  <si>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</si>
  <si>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</si>
  <si>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</si>
  <si>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</si>
  <si>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</si>
  <si>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</si>
  <si>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</si>
  <si>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</si>
  <si>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</si>
  <si>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</si>
  <si>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</si>
  <si>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</si>
  <si>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</si>
  <si>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</si>
  <si>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</si>
  <si>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</si>
  <si>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</si>
  <si>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</si>
  <si>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</si>
  <si>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</si>
  <si>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</si>
  <si>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</si>
  <si>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</si>
  <si>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</si>
  <si>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</si>
  <si>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</si>
  <si>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</si>
  <si>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</si>
  <si>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</si>
  <si>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</si>
  <si>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</si>
  <si>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</si>
  <si>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</si>
  <si>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</si>
  <si>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</si>
  <si>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</si>
  <si>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</si>
  <si>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</si>
  <si>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</si>
  <si>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</si>
  <si>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</si>
  <si>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</si>
  <si>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</si>
  <si>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</si>
  <si>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</si>
  <si>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</si>
  <si>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</si>
  <si>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</si>
  <si>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</si>
  <si>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</si>
  <si>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</si>
  <si>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</si>
  <si>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</si>
  <si>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</si>
  <si>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</si>
  <si>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</si>
  <si>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</si>
  <si>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</si>
  <si>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</si>
  <si>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</si>
  <si>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</si>
  <si>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</si>
  <si>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</si>
  <si>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</si>
  <si>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</si>
  <si>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</si>
  <si>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</si>
  <si>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</si>
  <si>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</si>
  <si>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</si>
  <si>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</si>
  <si>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</si>
  <si>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</si>
  <si>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</si>
  <si>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</si>
  <si>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</si>
  <si>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</si>
  <si>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</si>
  <si>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</si>
  <si>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</si>
  <si>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</si>
  <si>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</si>
  <si>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</si>
  <si>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</si>
  <si>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</si>
  <si>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</si>
  <si>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</si>
  <si>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</si>
  <si>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</si>
  <si>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</si>
  <si>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</si>
  <si>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</si>
  <si>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</si>
  <si>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</si>
  <si>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</si>
  <si>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</si>
  <si>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</si>
  <si>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</si>
  <si>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</si>
  <si>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</si>
  <si>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</si>
  <si>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</si>
  <si>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</si>
  <si>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</si>
  <si>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</si>
  <si>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</si>
  <si>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</si>
  <si>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</si>
  <si>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</si>
  <si>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</si>
  <si>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</si>
  <si>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</si>
  <si>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</si>
  <si>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</si>
  <si>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</si>
  <si>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</si>
  <si>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</si>
  <si>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</si>
  <si>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</si>
  <si>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</si>
  <si>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</si>
  <si>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</si>
  <si>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</si>
  <si>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</si>
  <si>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</si>
  <si>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</si>
  <si>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</si>
  <si>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</si>
  <si>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</si>
  <si>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</si>
  <si>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</si>
  <si>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</si>
  <si>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</si>
  <si>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</si>
  <si>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</si>
  <si>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</si>
  <si>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</si>
  <si>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</si>
  <si>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</si>
  <si>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</si>
  <si>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</si>
  <si>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</si>
  <si>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</si>
  <si>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</si>
  <si>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</si>
  <si>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</si>
  <si>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</si>
  <si>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</si>
  <si>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</si>
  <si>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</si>
  <si>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</si>
  <si>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</si>
  <si>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</si>
  <si>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</si>
  <si>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</si>
  <si>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</si>
  <si>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</si>
  <si>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</si>
  <si>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</si>
  <si>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</si>
  <si>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</si>
  <si>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</si>
  <si>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</si>
  <si>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</si>
  <si>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</si>
  <si>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</si>
  <si>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</si>
  <si>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</si>
  <si>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</si>
  <si>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</si>
  <si>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</si>
  <si>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</si>
  <si>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</si>
  <si>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</si>
  <si>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</si>
  <si>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</si>
  <si>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</si>
  <si>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</si>
  <si>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</si>
  <si>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</si>
  <si>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</si>
  <si>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</si>
  <si>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</si>
  <si>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</si>
  <si>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</si>
  <si>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</si>
  <si>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</si>
  <si>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</si>
  <si>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</si>
  <si>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</si>
  <si>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</si>
  <si>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</si>
  <si>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</si>
  <si>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</si>
  <si>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</si>
  <si>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</si>
  <si>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</si>
  <si>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</si>
  <si>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</si>
  <si>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</si>
  <si>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</si>
  <si>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</si>
  <si>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</si>
  <si>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</si>
  <si>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</si>
  <si>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</si>
  <si>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</si>
  <si>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</si>
  <si>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</si>
  <si>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</si>
  <si>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</si>
  <si>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</si>
  <si>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</si>
  <si>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</si>
  <si>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</si>
  <si>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</si>
  <si>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</si>
  <si>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</si>
  <si>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</si>
  <si>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</si>
  <si>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</si>
  <si>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</si>
  <si>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</si>
  <si>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</si>
  <si>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</si>
  <si>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</si>
  <si>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</si>
  <si>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</si>
  <si>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</si>
  <si>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</si>
  <si>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</si>
  <si>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</si>
  <si>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</si>
  <si>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</si>
  <si>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</si>
  <si>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</si>
  <si>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</si>
  <si>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</si>
  <si>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</si>
  <si>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</si>
  <si>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</si>
  <si>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</si>
  <si>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</si>
  <si>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</si>
  <si>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</si>
  <si>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</si>
  <si>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</si>
  <si>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</si>
  <si>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</si>
  <si>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</si>
  <si>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</si>
  <si>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</si>
  <si>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</si>
  <si>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</si>
  <si>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</si>
  <si>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</si>
  <si>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</si>
  <si>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</si>
  <si>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</si>
  <si>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</si>
  <si>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</si>
  <si>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</si>
  <si>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</si>
  <si>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</si>
  <si>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</si>
  <si>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</si>
  <si>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</si>
  <si>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</si>
  <si>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</si>
  <si>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</si>
  <si>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</si>
  <si>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</si>
  <si>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</si>
  <si>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</si>
  <si>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</si>
  <si>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</si>
  <si>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</si>
  <si>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</si>
  <si>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</si>
  <si>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</si>
  <si>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</si>
  <si>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</si>
  <si>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</si>
  <si>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</si>
  <si>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</si>
  <si>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</si>
  <si>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</si>
  <si>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</si>
  <si>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</si>
  <si>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</si>
  <si>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</si>
  <si>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</si>
  <si>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</si>
  <si>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</si>
  <si>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</si>
  <si>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</si>
  <si>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</si>
  <si>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</si>
  <si>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</si>
  <si>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</si>
  <si>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</si>
  <si>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</si>
  <si>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</si>
  <si>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</si>
  <si>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</si>
  <si>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</si>
  <si>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</si>
  <si>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</si>
  <si>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</si>
  <si>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</si>
  <si>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</si>
  <si>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</si>
  <si>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</si>
  <si>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</si>
  <si>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</si>
  <si>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</si>
  <si>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</si>
  <si>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</si>
  <si>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</si>
  <si>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</si>
  <si>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</si>
  <si>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</si>
  <si>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</si>
  <si>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</si>
  <si>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</si>
  <si>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</si>
  <si>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</si>
  <si>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</si>
  <si>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</si>
  <si>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</si>
  <si>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</si>
  <si>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</si>
  <si>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</si>
  <si>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</si>
  <si>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</si>
  <si>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</si>
  <si>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</si>
  <si>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</si>
  <si>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</si>
  <si>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</si>
  <si>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</si>
  <si>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</si>
  <si>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</si>
  <si>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</si>
  <si>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</si>
  <si>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</si>
  <si>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</si>
  <si>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</si>
  <si>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</si>
  <si>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</si>
  <si>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</si>
  <si>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</si>
  <si>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</si>
  <si>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</si>
  <si>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</si>
  <si>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</si>
  <si>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</si>
  <si>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</si>
  <si>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</si>
  <si>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</si>
  <si>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</si>
  <si>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</si>
  <si>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</si>
  <si>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</si>
  <si>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</si>
  <si>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</si>
  <si>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</si>
  <si>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</si>
  <si>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</si>
  <si>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</si>
  <si>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</si>
  <si>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</si>
  <si>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</si>
  <si>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</si>
  <si>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</si>
  <si>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</si>
  <si>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</si>
  <si>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</si>
  <si>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</si>
  <si>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</si>
  <si>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</si>
  <si>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</si>
  <si>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</si>
  <si>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</si>
  <si>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</si>
  <si>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</si>
  <si>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</si>
  <si>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</si>
  <si>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</si>
  <si>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</si>
  <si>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</si>
  <si>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</si>
  <si>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</si>
  <si>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</si>
  <si>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</si>
  <si>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</si>
  <si>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</si>
  <si>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</si>
  <si>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</si>
  <si>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</si>
  <si>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</si>
  <si>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</si>
  <si>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</si>
  <si>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</si>
  <si>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</si>
  <si>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</si>
  <si>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</si>
  <si>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</si>
  <si>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</si>
  <si>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</si>
  <si>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</si>
  <si>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</si>
  <si>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</si>
  <si>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</si>
  <si>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</si>
  <si>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</si>
  <si>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</si>
  <si>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</si>
  <si>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</si>
  <si>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</si>
  <si>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</si>
  <si>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</si>
  <si>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</si>
  <si>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</si>
  <si>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</si>
  <si>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</si>
  <si>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</si>
  <si>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</si>
  <si>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</si>
  <si>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</si>
  <si>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</si>
  <si>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</si>
  <si>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</si>
  <si>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</si>
  <si>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</si>
  <si>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</si>
  <si>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</si>
  <si>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</si>
  <si>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</si>
  <si>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</si>
  <si>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</si>
  <si>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</si>
  <si>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</si>
  <si>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</si>
  <si>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</si>
  <si>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</si>
  <si>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</si>
  <si>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</si>
  <si>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</si>
  <si>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</si>
  <si>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</si>
  <si>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</si>
  <si>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</si>
  <si>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</si>
  <si>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</si>
  <si>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</si>
  <si>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</si>
  <si>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</si>
  <si>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</si>
  <si>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</si>
  <si>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</si>
  <si>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</si>
  <si>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</si>
  <si>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</si>
  <si>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</si>
  <si>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</si>
  <si>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</si>
  <si>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</si>
  <si>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</si>
  <si>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</si>
  <si>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</si>
  <si>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</si>
  <si>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</si>
  <si>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</si>
  <si>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</si>
  <si>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</si>
  <si>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</si>
  <si>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</si>
  <si>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</si>
  <si>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</si>
  <si>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</si>
  <si>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</si>
  <si>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</si>
  <si>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</si>
  <si>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</si>
  <si>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</si>
  <si>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</si>
  <si>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</si>
  <si>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</si>
  <si>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</si>
  <si>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</si>
  <si>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</si>
  <si>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</si>
  <si>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</si>
  <si>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</si>
  <si>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</si>
  <si>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</si>
  <si>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</si>
  <si>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</si>
  <si>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</si>
  <si>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</si>
  <si>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</si>
  <si>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</si>
  <si>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</si>
  <si>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</si>
  <si>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</si>
  <si>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</si>
  <si>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</si>
  <si>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</si>
  <si>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</si>
  <si>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</si>
  <si>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</si>
  <si>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</si>
  <si>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</si>
  <si>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</si>
  <si>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</si>
  <si>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</si>
  <si>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</si>
  <si>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</si>
  <si>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</si>
  <si>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</si>
  <si>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</si>
  <si>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</si>
  <si>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</si>
  <si>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</si>
  <si>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</si>
  <si>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</si>
  <si>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</si>
  <si>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</si>
  <si>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</si>
  <si>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</si>
  <si>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</si>
  <si>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</si>
  <si>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</si>
  <si>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</si>
  <si>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</si>
  <si>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</si>
  <si>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</si>
  <si>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</si>
  <si>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</si>
  <si>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</si>
  <si>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</si>
  <si>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</si>
  <si>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</si>
  <si>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</si>
  <si>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</si>
  <si>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</si>
  <si>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</si>
  <si>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</si>
  <si>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</si>
  <si>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</si>
  <si>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</si>
  <si>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</si>
  <si>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</si>
  <si>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</si>
  <si>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</si>
  <si>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</si>
  <si>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</si>
  <si>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</si>
  <si>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</si>
  <si>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</si>
  <si>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</si>
  <si>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</si>
  <si>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</si>
  <si>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</si>
  <si>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</si>
  <si>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</si>
  <si>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</si>
  <si>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</si>
  <si>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</si>
  <si>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</si>
  <si>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</si>
  <si>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</si>
  <si>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</si>
  <si>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</si>
  <si>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</si>
  <si>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</si>
  <si>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</si>
  <si>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</si>
  <si>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</si>
  <si>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</si>
  <si>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</si>
  <si>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</si>
  <si>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</si>
  <si>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</si>
  <si>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</si>
  <si>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</si>
  <si>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</si>
  <si>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</si>
  <si>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</si>
  <si>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</si>
  <si>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</si>
  <si>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</si>
  <si>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</si>
  <si>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</si>
  <si>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</si>
  <si>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</si>
  <si>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</si>
  <si>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</si>
  <si>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</si>
  <si>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</si>
  <si>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</si>
  <si>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</si>
  <si>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</si>
  <si>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</si>
  <si>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</si>
  <si>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</si>
  <si>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</si>
  <si>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</si>
  <si>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</si>
  <si>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</si>
  <si>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</si>
  <si>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</si>
  <si>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</si>
  <si>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</si>
  <si>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</si>
  <si>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</si>
  <si>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</si>
  <si>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</si>
  <si>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</si>
  <si>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</si>
  <si>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</si>
  <si>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</si>
  <si>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</si>
  <si>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</si>
  <si>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</si>
  <si>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</si>
  <si>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</si>
  <si>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</si>
  <si>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</si>
  <si>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</si>
  <si>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</si>
  <si>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</si>
  <si>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</si>
  <si>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</si>
  <si>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</si>
  <si>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</si>
  <si>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</si>
  <si>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</si>
  <si>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</si>
  <si>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</si>
  <si>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</si>
  <si>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</si>
  <si>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</si>
  <si>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</si>
  <si>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</si>
  <si>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</si>
  <si>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</si>
  <si>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</si>
  <si>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</si>
  <si>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</si>
  <si>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</si>
  <si>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</si>
  <si>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</si>
  <si>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</si>
  <si>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</si>
  <si>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</si>
  <si>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</si>
  <si>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</si>
  <si>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</si>
  <si>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</si>
  <si>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</si>
  <si>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</si>
  <si>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</si>
  <si>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</si>
  <si>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</si>
  <si>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</si>
  <si>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</si>
  <si>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</si>
  <si>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</si>
  <si>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</si>
  <si>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</si>
  <si>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</si>
  <si>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</si>
  <si>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</si>
  <si>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</si>
  <si>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</si>
  <si>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</si>
  <si>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</si>
  <si>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</si>
  <si>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</si>
  <si>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</si>
  <si>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</si>
  <si>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</si>
  <si>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</si>
  <si>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</si>
  <si>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</si>
  <si>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</si>
  <si>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</si>
  <si>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</si>
  <si>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</si>
  <si>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</si>
  <si>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</si>
  <si>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</si>
  <si>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</si>
  <si>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</si>
  <si>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</si>
  <si>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</si>
  <si>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</si>
  <si>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</si>
  <si>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</si>
  <si>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</si>
  <si>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</si>
  <si>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</si>
  <si>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</si>
  <si>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</si>
  <si>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</si>
  <si>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</si>
  <si>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</si>
  <si>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</si>
  <si>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</si>
  <si>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</si>
  <si>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</si>
  <si>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</si>
  <si>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</si>
  <si>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</si>
  <si>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</si>
  <si>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</si>
  <si>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</si>
  <si>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</si>
  <si>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</si>
  <si>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</si>
  <si>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</si>
  <si>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</si>
  <si>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</si>
  <si>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</si>
  <si>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</si>
  <si>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</si>
  <si>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</si>
  <si>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</si>
  <si>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</si>
  <si>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</si>
  <si>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</si>
  <si>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</si>
  <si>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</si>
  <si>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</si>
  <si>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</si>
  <si>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</si>
  <si>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</si>
  <si>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</si>
  <si>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</si>
  <si>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</si>
  <si>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</si>
  <si>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</si>
  <si>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</si>
  <si>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</si>
  <si>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</si>
  <si>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</si>
  <si>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</si>
  <si>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</si>
  <si>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</si>
  <si>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</si>
  <si>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</si>
  <si>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</si>
  <si>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</si>
  <si>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</si>
  <si>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</si>
  <si>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</si>
  <si>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</si>
  <si>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</si>
  <si>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</si>
  <si>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</si>
  <si>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</si>
  <si>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</si>
  <si>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</si>
  <si>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</si>
  <si>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</si>
  <si>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</si>
  <si>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</si>
  <si>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</si>
  <si>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</si>
  <si>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</si>
  <si>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</si>
  <si>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</si>
  <si>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</si>
  <si>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</si>
  <si>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</si>
  <si>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</si>
  <si>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</si>
  <si>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</si>
  <si>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</si>
  <si>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</si>
  <si>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</si>
  <si>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</si>
  <si>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</si>
  <si>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</si>
  <si>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</si>
  <si>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</si>
  <si>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</si>
  <si>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</si>
  <si>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</si>
  <si>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</si>
  <si>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</si>
  <si>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</si>
  <si>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</si>
  <si>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</si>
  <si>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</si>
  <si>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</si>
  <si>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</si>
  <si>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</si>
  <si>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</si>
  <si>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</si>
  <si>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</si>
  <si>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</si>
  <si>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</si>
  <si>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</si>
  <si>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</si>
  <si>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</si>
  <si>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</si>
  <si>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</si>
  <si>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</si>
  <si>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</si>
  <si>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</si>
  <si>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</si>
  <si>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</si>
  <si>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</si>
  <si>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</si>
  <si>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</si>
  <si>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</si>
  <si>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</si>
  <si>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</si>
  <si>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</si>
  <si>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</si>
  <si>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</si>
  <si>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</si>
  <si>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</si>
  <si>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</si>
  <si>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</si>
  <si>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</si>
  <si>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</si>
  <si>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</si>
  <si>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</si>
  <si>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</si>
  <si>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</si>
  <si>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</si>
  <si>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</si>
  <si>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</si>
  <si>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</si>
  <si>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</si>
  <si>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</si>
  <si>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</si>
  <si>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</si>
  <si>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</si>
  <si>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</si>
  <si>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</si>
  <si>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</si>
  <si>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</si>
  <si>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</si>
  <si>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</si>
  <si>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</si>
  <si>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</si>
  <si>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</si>
  <si>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</si>
  <si>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</si>
  <si>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</si>
  <si>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</si>
  <si>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</si>
  <si>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</si>
  <si>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</si>
  <si>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</si>
  <si>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</si>
  <si>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</si>
  <si>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</si>
  <si>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</si>
  <si>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</si>
  <si>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</si>
  <si>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</si>
  <si>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</si>
  <si>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</si>
  <si>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</si>
  <si>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</si>
  <si>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</si>
  <si>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</si>
  <si>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</si>
  <si>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</si>
  <si>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</si>
  <si>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</si>
  <si>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</si>
  <si>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</si>
  <si>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</si>
  <si>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</si>
  <si>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</si>
  <si>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</si>
  <si>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</si>
  <si>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</si>
  <si>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</si>
  <si>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</si>
  <si>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</si>
  <si>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</si>
  <si>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</si>
  <si>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</si>
  <si>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</si>
  <si>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</si>
  <si>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</si>
  <si>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</si>
  <si>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</si>
  <si>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</si>
  <si>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</si>
  <si>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</si>
  <si>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</si>
  <si>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</si>
  <si>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</si>
  <si>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</si>
  <si>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</si>
  <si>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</si>
  <si>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</si>
  <si>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</si>
  <si>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</si>
  <si>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</si>
  <si>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</si>
  <si>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</si>
  <si>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</si>
  <si>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</si>
  <si>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</si>
  <si>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</si>
  <si>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</si>
  <si>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</si>
  <si>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</si>
  <si>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</si>
  <si>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</si>
  <si>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</si>
  <si>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</si>
  <si>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</si>
  <si>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</si>
  <si>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</si>
  <si>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</si>
  <si>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</si>
  <si>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</si>
  <si>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</si>
  <si>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</si>
  <si>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</si>
  <si>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</si>
  <si>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</si>
  <si>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</si>
  <si>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</si>
  <si>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</si>
  <si>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</si>
  <si>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</si>
  <si>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</si>
  <si>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</si>
  <si>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</si>
  <si>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</si>
  <si>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</si>
  <si>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</si>
  <si>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</si>
  <si>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</si>
  <si>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</si>
  <si>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</si>
  <si>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</si>
  <si>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</si>
  <si>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</si>
  <si>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</si>
  <si>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</si>
  <si>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</si>
  <si>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</si>
  <si>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</si>
  <si>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</si>
  <si>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</si>
  <si>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</si>
  <si>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</si>
  <si>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</si>
  <si>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</si>
  <si>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</si>
  <si>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</si>
  <si>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</si>
  <si>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</si>
  <si>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</si>
  <si>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</si>
  <si>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</si>
  <si>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</si>
  <si>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</si>
  <si>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</si>
  <si>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</si>
  <si>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</si>
  <si>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</si>
  <si>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</si>
  <si>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</si>
  <si>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</si>
  <si>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</si>
  <si>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</si>
  <si>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</si>
  <si>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</si>
  <si>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</si>
  <si>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</si>
  <si>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</si>
  <si>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</si>
  <si>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</si>
  <si>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</si>
  <si>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</si>
  <si>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</si>
  <si>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</si>
  <si>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</si>
  <si>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</si>
  <si>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</si>
  <si>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</si>
  <si>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</si>
  <si>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</si>
  <si>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</si>
  <si>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</si>
  <si>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</si>
  <si>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</si>
  <si>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</si>
  <si>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</si>
  <si>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</si>
  <si>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</si>
  <si>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</si>
  <si>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</si>
  <si>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</si>
  <si>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</si>
  <si>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</si>
  <si>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</si>
  <si>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</si>
  <si>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</si>
  <si>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</si>
  <si>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</si>
  <si>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</si>
  <si>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</si>
  <si>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</si>
  <si>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</si>
  <si>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</si>
  <si>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</si>
  <si>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</si>
  <si>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</si>
  <si>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</si>
  <si>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</si>
  <si>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</si>
  <si>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</si>
  <si>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</si>
  <si>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</si>
  <si>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</si>
  <si>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</si>
  <si>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</si>
  <si>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</si>
  <si>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</si>
  <si>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</si>
  <si>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</si>
  <si>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</si>
  <si>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</si>
  <si>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</si>
  <si>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</si>
  <si>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</si>
  <si>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</si>
  <si>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</si>
  <si>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</si>
  <si>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</si>
  <si>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</si>
  <si>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</si>
  <si>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</si>
  <si>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</si>
  <si>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</si>
  <si>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</si>
  <si>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</si>
  <si>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</si>
  <si>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</si>
  <si>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</si>
  <si>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</si>
  <si>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</si>
  <si>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</si>
  <si>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</si>
  <si>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</si>
  <si>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</si>
  <si>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</si>
  <si>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</si>
  <si>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</si>
  <si>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</si>
  <si>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</si>
  <si>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</si>
  <si>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</si>
  <si>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</si>
  <si>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</si>
  <si>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</si>
  <si>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</si>
  <si>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</si>
  <si>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</si>
  <si>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</si>
  <si>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</si>
  <si>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</si>
  <si>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</si>
  <si>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</si>
  <si>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</si>
  <si>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</si>
  <si>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</si>
  <si>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</si>
  <si>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</si>
  <si>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</si>
  <si>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</si>
  <si>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</si>
  <si>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</si>
  <si>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</si>
  <si>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</si>
  <si>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</si>
  <si>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</si>
  <si>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</si>
  <si>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</si>
  <si>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</si>
  <si>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</si>
  <si>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</si>
  <si>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</si>
  <si>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</si>
  <si>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</si>
  <si>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</si>
  <si>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</si>
  <si>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</si>
  <si>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</si>
  <si>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</si>
  <si>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</si>
  <si>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</si>
  <si>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</si>
  <si>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</si>
  <si>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</si>
  <si>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</si>
  <si>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</si>
  <si>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</si>
  <si>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</si>
  <si>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</si>
  <si>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</si>
  <si>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</si>
  <si>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</si>
  <si>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</si>
  <si>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</si>
  <si>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</si>
  <si>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</si>
  <si>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</si>
  <si>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</si>
  <si>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</si>
  <si>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</si>
  <si>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</si>
  <si>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</si>
  <si>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</si>
  <si>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</si>
  <si>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</si>
  <si>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</si>
  <si>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</si>
  <si>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</si>
  <si>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</si>
  <si>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</si>
  <si>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</si>
  <si>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</si>
  <si>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</si>
  <si>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</si>
  <si>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</si>
  <si>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</si>
  <si>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</si>
  <si>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</si>
  <si>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</si>
  <si>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</si>
  <si>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</si>
  <si>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</si>
  <si>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</si>
  <si>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</si>
  <si>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</si>
  <si>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</si>
  <si>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</si>
  <si>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</si>
  <si>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</si>
  <si>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</si>
  <si>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</si>
  <si>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</si>
  <si>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</si>
  <si>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</si>
  <si>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</si>
  <si>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</si>
  <si>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</si>
  <si>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</si>
  <si>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</si>
  <si>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</si>
  <si>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</si>
  <si>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</si>
  <si>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</si>
  <si>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</si>
  <si>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</si>
  <si>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</si>
  <si>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</si>
  <si>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</si>
  <si>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</si>
  <si>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</si>
  <si>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</si>
  <si>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</si>
  <si>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</si>
  <si>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</si>
  <si>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</si>
  <si>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</si>
  <si>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</si>
  <si>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</si>
  <si>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</si>
  <si>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</si>
  <si>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</si>
  <si>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</si>
  <si>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</si>
  <si>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</si>
  <si>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</si>
  <si>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</si>
  <si>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</si>
  <si>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</si>
  <si>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</si>
  <si>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</si>
  <si>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</si>
  <si>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</si>
  <si>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</si>
  <si>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</si>
  <si>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</si>
  <si>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</si>
  <si>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</si>
  <si>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</si>
  <si>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</si>
  <si>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</si>
  <si>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</si>
  <si>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</si>
  <si>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</si>
  <si>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</si>
  <si>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</si>
  <si>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</si>
  <si>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</si>
  <si>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</si>
  <si>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</si>
  <si>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</si>
  <si>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</si>
  <si>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</si>
  <si>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</si>
  <si>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</si>
  <si>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</si>
  <si>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</si>
  <si>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</si>
  <si>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</si>
  <si>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</si>
  <si>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</si>
  <si>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</si>
  <si>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</si>
  <si>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</si>
  <si>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</si>
  <si>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</si>
  <si>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</si>
  <si>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</si>
  <si>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</si>
  <si>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</si>
  <si>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</si>
  <si>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</si>
  <si>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</si>
  <si>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</si>
  <si>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</si>
  <si>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</si>
  <si>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</si>
  <si>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</si>
  <si>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</si>
  <si>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</si>
  <si>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</si>
  <si>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</si>
  <si>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</si>
  <si>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</si>
  <si>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</si>
  <si>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</si>
  <si>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</si>
  <si>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</si>
  <si>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</si>
  <si>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</si>
  <si>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</si>
  <si>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</si>
  <si>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</si>
  <si>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</si>
  <si>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</si>
  <si>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</si>
  <si>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</si>
  <si>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</si>
  <si>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</si>
  <si>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</si>
  <si>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</si>
  <si>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</si>
  <si>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</si>
  <si>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</si>
  <si>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</si>
  <si>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</si>
  <si>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</si>
  <si>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</si>
  <si>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</si>
  <si>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</si>
  <si>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</si>
  <si>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</si>
  <si>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</si>
  <si>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</si>
  <si>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</si>
  <si>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</si>
  <si>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</si>
  <si>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</si>
  <si>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</si>
  <si>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</si>
  <si>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</si>
  <si>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</si>
  <si>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</si>
  <si>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</si>
  <si>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</si>
  <si>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</si>
  <si>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</si>
  <si>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</si>
  <si>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</si>
  <si>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</si>
  <si>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</si>
  <si>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</si>
  <si>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</si>
  <si>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</si>
  <si>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</si>
  <si>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</si>
  <si>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</si>
  <si>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</si>
  <si>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</si>
  <si>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</si>
  <si>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</si>
  <si>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</si>
  <si>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</si>
  <si>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</si>
  <si>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</si>
  <si>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</si>
  <si>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</si>
  <si>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</si>
  <si>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</si>
  <si>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</si>
  <si>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</si>
  <si>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</si>
  <si>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</si>
  <si>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</si>
  <si>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</si>
  <si>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</si>
  <si>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</si>
  <si>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</si>
  <si>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</si>
  <si>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</si>
  <si>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</si>
  <si>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</si>
  <si>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</si>
  <si>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</si>
  <si>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</si>
  <si>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</si>
  <si>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</si>
  <si>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</si>
  <si>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</si>
  <si>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</si>
  <si>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</si>
  <si>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</si>
  <si>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</si>
  <si>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</si>
  <si>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</si>
  <si>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</si>
  <si>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</si>
  <si>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</si>
  <si>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</si>
  <si>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</si>
  <si>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</si>
  <si>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</si>
  <si>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</si>
  <si>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</si>
  <si>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</si>
  <si>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</si>
  <si>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</si>
  <si>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</si>
  <si>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</si>
  <si>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</si>
  <si>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</si>
  <si>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</si>
  <si>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</si>
  <si>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</si>
  <si>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</si>
  <si>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</si>
  <si>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</si>
  <si>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</si>
  <si>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</si>
  <si>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</si>
  <si>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</si>
  <si>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</si>
  <si>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</si>
  <si>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</si>
  <si>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</si>
  <si>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</si>
  <si>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</si>
  <si>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</si>
  <si>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</si>
  <si>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</si>
  <si>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</si>
  <si>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</si>
  <si>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</si>
  <si>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</si>
  <si>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</si>
  <si>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</si>
  <si>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</si>
  <si>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</si>
  <si>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</si>
  <si>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</si>
  <si>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</si>
  <si>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</si>
  <si>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</si>
  <si>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</si>
  <si>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</si>
  <si>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</si>
  <si>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</si>
  <si>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</si>
  <si>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</si>
  <si>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</si>
  <si>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</si>
  <si>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</si>
  <si>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</si>
  <si>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</si>
  <si>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</si>
  <si>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</si>
  <si>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</si>
  <si>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</si>
  <si>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</si>
  <si>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</si>
  <si>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</si>
  <si>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</si>
  <si>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</si>
  <si>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</si>
  <si>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</si>
  <si>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</si>
  <si>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</si>
  <si>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</si>
  <si>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</si>
  <si>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</si>
  <si>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</si>
  <si>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</si>
  <si>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</si>
  <si>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</si>
  <si>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</si>
  <si>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</si>
  <si>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</si>
  <si>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</si>
  <si>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</si>
  <si>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</si>
  <si>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</si>
  <si>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</si>
  <si>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</si>
  <si>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</si>
  <si>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</si>
  <si>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</si>
  <si>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</si>
  <si>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</si>
  <si>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</si>
  <si>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</si>
  <si>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</si>
  <si>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</si>
  <si>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</si>
  <si>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</si>
  <si>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</si>
  <si>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</si>
  <si>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</si>
  <si>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</si>
  <si>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</si>
  <si>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</si>
  <si>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</si>
  <si>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</si>
  <si>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</si>
  <si>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</si>
  <si>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</si>
  <si>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</si>
  <si>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</si>
  <si>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</si>
  <si>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</si>
  <si>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</si>
  <si>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</si>
  <si>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</si>
  <si>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</si>
  <si>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</si>
  <si>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</si>
  <si>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</si>
  <si>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</si>
  <si>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</si>
  <si>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</si>
  <si>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</si>
  <si>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</si>
  <si>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</si>
  <si>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</si>
  <si>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</si>
  <si>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</si>
  <si>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</si>
  <si>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</si>
  <si>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</si>
  <si>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</si>
  <si>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</si>
  <si>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</si>
  <si>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</si>
  <si>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</si>
  <si>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</si>
  <si>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</si>
  <si>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</si>
  <si>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</si>
  <si>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</si>
  <si>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</si>
  <si>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</si>
  <si>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</si>
  <si>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</si>
  <si>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</si>
  <si>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</si>
  <si>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</si>
  <si>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</si>
  <si>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</si>
  <si>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</si>
  <si>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</si>
  <si>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</si>
  <si>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</si>
  <si>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</si>
  <si>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</si>
  <si>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</si>
  <si>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</si>
  <si>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</si>
  <si>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</si>
  <si>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</si>
  <si>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</si>
  <si>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</si>
  <si>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</si>
  <si>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</si>
  <si>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</si>
  <si>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</si>
  <si>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</si>
  <si>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</si>
  <si>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</si>
  <si>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</si>
  <si>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</si>
  <si>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</si>
  <si>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</si>
  <si>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</si>
  <si>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</si>
  <si>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</si>
  <si>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</si>
  <si>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</si>
  <si>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</si>
  <si>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</si>
  <si>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</si>
  <si>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</si>
  <si>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</si>
  <si>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</si>
  <si>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</si>
  <si>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</si>
  <si>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</si>
  <si>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</si>
  <si>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</si>
  <si>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</si>
  <si>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</si>
  <si>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</si>
  <si>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</si>
  <si>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</si>
  <si>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</si>
  <si>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</si>
  <si>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</si>
  <si>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</si>
  <si>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</si>
  <si>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</si>
  <si>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</si>
  <si>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</si>
  <si>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</si>
  <si>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</si>
  <si>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</si>
  <si>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</si>
  <si>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</si>
  <si>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</si>
  <si>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</si>
  <si>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</si>
  <si>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</si>
  <si>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</si>
  <si>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</si>
  <si>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</si>
  <si>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</si>
  <si>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</si>
  <si>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</si>
  <si>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</si>
  <si>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</si>
  <si>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</si>
  <si>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</si>
  <si>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</si>
  <si>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</si>
  <si>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</si>
  <si>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</si>
  <si>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</si>
  <si>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</si>
  <si>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</si>
  <si>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</si>
  <si>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</si>
  <si>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</si>
  <si>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</si>
  <si>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</si>
  <si>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</si>
  <si>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</si>
  <si>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</si>
  <si>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</si>
  <si>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</si>
  <si>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</si>
  <si>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</si>
  <si>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</si>
  <si>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</si>
  <si>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</si>
  <si>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</si>
  <si>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</si>
  <si>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</si>
  <si>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</si>
  <si>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</si>
  <si>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</si>
  <si>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</si>
  <si>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</si>
  <si>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</si>
  <si>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</si>
  <si>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</si>
  <si>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</si>
  <si>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</si>
  <si>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</si>
  <si>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</si>
  <si>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</si>
  <si>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</si>
  <si>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</si>
  <si>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</si>
  <si>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</si>
  <si>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</si>
  <si>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</si>
  <si>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</si>
  <si>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</si>
  <si>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</si>
  <si>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</si>
  <si>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</si>
  <si>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</si>
  <si>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</si>
  <si>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</si>
  <si>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</si>
  <si>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</si>
  <si>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</si>
  <si>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</si>
  <si>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</si>
  <si>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</si>
  <si>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</si>
  <si>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</si>
  <si>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</si>
  <si>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</si>
  <si>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</si>
  <si>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</si>
  <si>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</si>
  <si>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</si>
  <si>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</si>
  <si>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</si>
  <si>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</si>
  <si>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</si>
  <si>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</si>
  <si>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</si>
  <si>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</si>
  <si>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</si>
  <si>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</si>
  <si>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</si>
  <si>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</si>
  <si>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</si>
  <si>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</si>
  <si>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</si>
  <si>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</si>
  <si>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</si>
  <si>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</si>
  <si>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</si>
  <si>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</si>
  <si>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</si>
  <si>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</si>
  <si>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</si>
  <si>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</si>
  <si>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</si>
  <si>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</si>
  <si>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</si>
  <si>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</si>
  <si>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</si>
  <si>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</si>
  <si>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</si>
  <si>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</si>
  <si>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</si>
  <si>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</si>
  <si>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</si>
  <si>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</si>
  <si>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</si>
  <si>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</si>
  <si>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</si>
  <si>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</si>
  <si>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</si>
  <si>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</si>
  <si>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</si>
  <si>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</si>
  <si>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</si>
  <si>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</si>
  <si>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</si>
  <si>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</si>
  <si>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</si>
  <si>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</si>
  <si>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</si>
  <si>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</si>
  <si>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</si>
  <si>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</si>
  <si>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</si>
  <si>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</si>
  <si>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</si>
  <si>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</si>
  <si>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</si>
  <si>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</si>
  <si>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</si>
  <si>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</si>
  <si>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</si>
  <si>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</si>
  <si>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</si>
  <si>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</si>
  <si>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</si>
  <si>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</si>
  <si>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</si>
  <si>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</si>
  <si>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</si>
  <si>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</si>
  <si>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</si>
  <si>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</si>
  <si>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</si>
  <si>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</si>
  <si>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</si>
  <si>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</si>
  <si>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</si>
  <si>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</si>
  <si>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</si>
  <si>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</si>
  <si>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</si>
  <si>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</si>
  <si>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</si>
  <si>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</si>
  <si>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</si>
  <si>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</si>
  <si>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</si>
  <si>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</si>
  <si>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</si>
  <si>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</si>
  <si>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</si>
  <si>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</si>
  <si>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</si>
  <si>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</si>
  <si>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</si>
  <si>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</si>
  <si>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</si>
  <si>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</si>
  <si>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</si>
  <si>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</si>
  <si>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</si>
  <si>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</si>
  <si>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</si>
  <si>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</si>
  <si>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</si>
  <si>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</si>
  <si>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</si>
  <si>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</si>
  <si>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</si>
  <si>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</si>
  <si>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</si>
  <si>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</si>
  <si>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</si>
  <si>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</si>
  <si>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</si>
  <si>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</si>
  <si>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</si>
  <si>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</si>
  <si>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</si>
  <si>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</si>
  <si>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</si>
  <si>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</si>
  <si>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</si>
  <si>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</si>
  <si>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</si>
  <si>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</si>
  <si>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</si>
  <si>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</si>
  <si>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</si>
  <si>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</si>
  <si>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</si>
  <si>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</si>
  <si>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</si>
  <si>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</si>
  <si>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</si>
  <si>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</si>
  <si>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</si>
  <si>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</si>
  <si>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</si>
  <si>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</si>
  <si>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</si>
  <si>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</si>
  <si>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</si>
  <si>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</si>
  <si>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</si>
  <si>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</si>
  <si>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</si>
  <si>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</si>
  <si>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</si>
  <si>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</si>
  <si>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</si>
  <si>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</si>
  <si>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</si>
  <si>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</si>
  <si>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</si>
  <si>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</si>
  <si>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</si>
  <si>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</si>
  <si>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</si>
  <si>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</si>
  <si>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</si>
  <si>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</si>
  <si>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</si>
  <si>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</si>
  <si>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</si>
  <si>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</si>
  <si>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</si>
  <si>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</si>
  <si>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</si>
  <si>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</si>
  <si>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</si>
  <si>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</si>
  <si>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</si>
  <si>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</si>
  <si>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</si>
  <si>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</si>
  <si>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</si>
  <si>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</si>
  <si>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</si>
  <si>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</si>
  <si>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</si>
  <si>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</si>
  <si>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</si>
  <si>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</si>
  <si>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</si>
  <si>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</si>
  <si>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</si>
  <si>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</si>
  <si>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</si>
  <si>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</si>
  <si>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</si>
  <si>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</si>
  <si>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</si>
  <si>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</si>
  <si>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</si>
  <si>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</si>
  <si>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</si>
  <si>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</si>
  <si>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</si>
  <si>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</si>
  <si>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</si>
  <si>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</si>
  <si>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</si>
  <si>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</si>
  <si>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</si>
  <si>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</si>
  <si>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</si>
  <si>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</si>
  <si>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</si>
  <si>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</si>
  <si>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</si>
  <si>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</si>
  <si>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</si>
  <si>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</si>
  <si>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</si>
  <si>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</si>
  <si>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</si>
  <si>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</si>
  <si>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</si>
  <si>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</si>
  <si>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</si>
  <si>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</si>
  <si>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</si>
  <si>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</si>
  <si>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</si>
  <si>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</si>
  <si>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</si>
  <si>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</si>
  <si>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</si>
  <si>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</si>
  <si>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</si>
  <si>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</si>
  <si>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</si>
  <si>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</si>
  <si>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</si>
  <si>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</si>
  <si>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</si>
  <si>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</si>
  <si>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</si>
  <si>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</si>
  <si>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</si>
  <si>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</si>
  <si>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</si>
  <si>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</si>
  <si>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</si>
  <si>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</si>
  <si>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</si>
  <si>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</si>
  <si>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</si>
  <si>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</si>
  <si>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</si>
  <si>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</si>
  <si>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</si>
  <si>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</si>
  <si>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</si>
  <si>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</si>
  <si>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</si>
  <si>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</si>
  <si>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</si>
  <si>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</si>
  <si>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</si>
  <si>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</si>
  <si>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</si>
  <si>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</si>
  <si>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</si>
  <si>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</si>
  <si>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</si>
  <si>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</si>
  <si>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</si>
  <si>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</si>
  <si>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</si>
  <si>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</si>
  <si>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</si>
  <si>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</si>
  <si>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</si>
  <si>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</si>
  <si>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</si>
  <si>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</si>
  <si>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</si>
  <si>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</si>
  <si>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</si>
  <si>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</si>
  <si>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</si>
  <si>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</si>
  <si>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</si>
  <si>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</si>
  <si>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</si>
  <si>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</si>
  <si>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</si>
  <si>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</si>
  <si>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</si>
  <si>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</si>
  <si>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</si>
  <si>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</si>
  <si>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</si>
  <si>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</si>
  <si>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</si>
  <si>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</si>
  <si>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</si>
  <si>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</si>
  <si>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</si>
  <si>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</si>
  <si>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</si>
  <si>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</si>
  <si>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</si>
  <si>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</si>
  <si>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</si>
  <si>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</si>
  <si>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</si>
  <si>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</si>
  <si>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</si>
  <si>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</si>
  <si>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</si>
  <si>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</si>
  <si>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</si>
  <si>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</si>
  <si>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</si>
  <si>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</si>
  <si>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</si>
  <si>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</si>
  <si>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</si>
  <si>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</si>
  <si>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</si>
  <si>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</si>
  <si>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</si>
  <si>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</si>
  <si>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</si>
  <si>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</si>
  <si>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</si>
  <si>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</si>
  <si>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</si>
  <si>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</si>
  <si>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</si>
  <si>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</si>
  <si>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</si>
  <si>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</si>
  <si>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</si>
  <si>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</si>
  <si>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</si>
  <si>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</si>
  <si>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</si>
  <si>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</si>
  <si>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</si>
  <si>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</si>
  <si>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</si>
  <si>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</si>
  <si>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</si>
  <si>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</si>
  <si>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</si>
  <si>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</si>
  <si>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</si>
  <si>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</si>
  <si>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</si>
  <si>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</si>
  <si>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</si>
  <si>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</si>
  <si>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</si>
  <si>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</si>
  <si>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</si>
  <si>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</si>
  <si>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</si>
  <si>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</si>
  <si>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</si>
  <si>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</si>
  <si>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</si>
  <si>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</si>
  <si>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</si>
  <si>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</si>
  <si>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</si>
  <si>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</si>
  <si>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</si>
  <si>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</si>
  <si>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</si>
  <si>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</si>
  <si>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</si>
  <si>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</si>
  <si>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</si>
  <si>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</si>
  <si>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</si>
  <si>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</si>
  <si>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</si>
  <si>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</si>
  <si>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</si>
  <si>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</si>
  <si>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</si>
  <si>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</si>
  <si>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</si>
  <si>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</si>
  <si>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</si>
  <si>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</si>
  <si>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</si>
  <si>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</si>
  <si>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</si>
  <si>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</si>
  <si>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</si>
  <si>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</si>
  <si>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</si>
  <si>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</si>
  <si>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</si>
  <si>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</si>
  <si>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</si>
  <si>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</si>
  <si>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</si>
  <si>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</si>
  <si>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</si>
  <si>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</si>
  <si>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</si>
  <si>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</si>
  <si>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</si>
  <si>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</si>
  <si>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</si>
  <si>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</si>
  <si>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</si>
  <si>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</si>
  <si>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</si>
  <si>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</si>
  <si>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</si>
  <si>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</si>
  <si>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</si>
  <si>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</si>
  <si>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</si>
  <si>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</si>
  <si>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</si>
  <si>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</si>
  <si>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</si>
  <si>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</si>
  <si>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</si>
  <si>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</si>
  <si>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</si>
  <si>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</si>
  <si>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</si>
  <si>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</si>
  <si>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</si>
  <si>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</si>
  <si>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</si>
  <si>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</si>
  <si>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</si>
  <si>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</si>
  <si>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</si>
  <si>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</si>
  <si>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</si>
  <si>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</si>
  <si>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</si>
  <si>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</si>
  <si>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</si>
  <si>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</si>
  <si>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</si>
  <si>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</si>
  <si>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</si>
  <si>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</si>
  <si>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</si>
  <si>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</si>
  <si>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</si>
  <si>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</si>
  <si>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</si>
  <si>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</si>
  <si>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</si>
  <si>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</si>
  <si>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</si>
  <si>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</si>
  <si>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</si>
  <si>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</si>
  <si>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</si>
  <si>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</si>
  <si>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</si>
  <si>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</si>
  <si>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</si>
  <si>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</si>
  <si>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</si>
  <si>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</si>
  <si>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</si>
  <si>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</si>
  <si>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</si>
  <si>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</si>
  <si>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</si>
  <si>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</si>
  <si>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</si>
  <si>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</si>
  <si>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</si>
  <si>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</si>
  <si>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</si>
  <si>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</si>
  <si>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</si>
  <si>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</si>
  <si>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</si>
  <si>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</si>
  <si>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</si>
  <si>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</si>
  <si>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</si>
  <si>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</si>
  <si>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</si>
  <si>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</si>
  <si>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</si>
  <si>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</si>
  <si>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</si>
  <si>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</si>
  <si>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</si>
  <si>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</si>
  <si>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</si>
  <si>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</si>
  <si>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</si>
  <si>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</si>
  <si>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</si>
  <si>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</si>
  <si>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</si>
  <si>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</si>
  <si>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</si>
  <si>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</si>
  <si>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</si>
  <si>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</si>
  <si>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</si>
  <si>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</si>
  <si>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</si>
  <si>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</si>
  <si>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</si>
  <si>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</si>
  <si>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</si>
  <si>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</si>
  <si>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</si>
  <si>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</si>
  <si>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</si>
  <si>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</si>
  <si>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</si>
  <si>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</si>
  <si>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</si>
  <si>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</si>
  <si>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</si>
  <si>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</si>
  <si>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</si>
  <si>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</si>
  <si>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</si>
  <si>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</si>
  <si>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</si>
  <si>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</si>
  <si>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</si>
  <si>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</si>
  <si>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</si>
  <si>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</si>
  <si>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</si>
  <si>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</si>
  <si>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</si>
  <si>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</si>
  <si>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</si>
  <si>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</si>
  <si>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</si>
  <si>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</si>
  <si>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</si>
  <si>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</si>
  <si>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</si>
  <si>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</si>
  <si>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</si>
  <si>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</si>
  <si>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</si>
  <si>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</si>
  <si>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</si>
  <si>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</si>
  <si>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</si>
  <si>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</si>
  <si>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</si>
  <si>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</si>
  <si>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</si>
  <si>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</si>
  <si>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</si>
  <si>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</si>
  <si>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</si>
  <si>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</si>
  <si>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</si>
  <si>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</si>
  <si>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</si>
  <si>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</si>
  <si>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</si>
  <si>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</si>
  <si>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</si>
  <si>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</si>
  <si>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</si>
  <si>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</si>
  <si>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</si>
  <si>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</si>
  <si>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</si>
  <si>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</si>
  <si>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</si>
  <si>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</si>
  <si>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</si>
  <si>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</si>
  <si>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</si>
  <si>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</si>
  <si>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</si>
  <si>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</si>
  <si>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</si>
  <si>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</si>
  <si>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</si>
  <si>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</si>
  <si>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</si>
  <si>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</si>
  <si>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</si>
  <si>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</si>
  <si>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</si>
  <si>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</si>
  <si>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</si>
  <si>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</si>
  <si>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</si>
  <si>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</si>
  <si>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</si>
  <si>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</si>
  <si>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</si>
  <si>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</si>
  <si>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</si>
  <si>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</si>
  <si>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</si>
  <si>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</si>
  <si>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</si>
  <si>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</si>
  <si>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</si>
  <si>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</si>
  <si>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</si>
  <si>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</si>
  <si>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</si>
  <si>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</si>
  <si>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</si>
  <si>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</si>
  <si>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</si>
  <si>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</si>
  <si>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</si>
  <si>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</si>
  <si>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</si>
  <si>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</si>
  <si>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</si>
  <si>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</si>
  <si>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</si>
  <si>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</si>
  <si>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</si>
  <si>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</si>
  <si>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</si>
  <si>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</si>
  <si>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</si>
  <si>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</si>
  <si>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</si>
  <si>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</si>
  <si>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</si>
  <si>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</si>
  <si>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</si>
  <si>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</si>
  <si>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</si>
  <si>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</si>
  <si>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</si>
  <si>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</si>
  <si>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</si>
  <si>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</si>
  <si>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</si>
  <si>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</si>
  <si>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</si>
  <si>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</si>
  <si>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</si>
  <si>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</si>
  <si>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</si>
  <si>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</si>
  <si>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</si>
  <si>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</si>
  <si>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</si>
  <si>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</si>
  <si>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</si>
  <si>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</si>
  <si>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</si>
  <si>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</si>
  <si>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</si>
  <si>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</si>
  <si>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</si>
  <si>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</si>
  <si>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</si>
  <si>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</si>
  <si>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</si>
  <si>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</si>
  <si>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</si>
  <si>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</si>
  <si>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</si>
  <si>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</si>
  <si>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</si>
  <si>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</si>
  <si>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</si>
  <si>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</si>
  <si>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</si>
  <si>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</si>
  <si>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</si>
  <si>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</si>
  <si>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</si>
  <si>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</si>
  <si>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</si>
  <si>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</si>
  <si>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</si>
  <si>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</si>
  <si>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</si>
  <si>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</si>
  <si>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</si>
  <si>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</si>
  <si>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</si>
  <si>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</si>
  <si>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</si>
  <si>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</si>
  <si>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</si>
  <si>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</si>
  <si>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</si>
  <si>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</si>
  <si>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</si>
  <si>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</si>
  <si>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</si>
  <si>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</si>
  <si>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</si>
  <si>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</si>
  <si>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</si>
  <si>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</si>
  <si>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</si>
  <si>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</si>
  <si>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</si>
  <si>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</si>
  <si>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</si>
  <si>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</si>
  <si>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</si>
  <si>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</si>
  <si>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</si>
  <si>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</si>
  <si>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</si>
  <si>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</si>
  <si>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</si>
  <si>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</si>
  <si>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</si>
  <si>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</si>
  <si>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</si>
  <si>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</si>
  <si>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</si>
  <si>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</si>
  <si>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</si>
  <si>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</si>
  <si>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</si>
  <si>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</si>
  <si>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</si>
  <si>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</si>
  <si>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</si>
  <si>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</si>
  <si>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</si>
  <si>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</si>
  <si>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</si>
  <si>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</si>
  <si>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</si>
  <si>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</si>
  <si>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</si>
  <si>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</si>
  <si>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</si>
  <si>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</si>
  <si>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</si>
  <si>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</si>
  <si>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</si>
  <si>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</si>
  <si>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</si>
  <si>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</si>
  <si>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</si>
  <si>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</si>
  <si>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</si>
  <si>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</si>
  <si>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</si>
  <si>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</si>
  <si>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</si>
  <si>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</si>
  <si>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</si>
  <si>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</si>
  <si>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</si>
  <si>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</si>
  <si>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</si>
  <si>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</si>
  <si>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</si>
  <si>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</si>
  <si>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</si>
  <si>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</si>
  <si>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</si>
  <si>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</si>
  <si>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</si>
  <si>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</si>
  <si>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</si>
  <si>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</si>
  <si>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</si>
  <si>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</si>
  <si>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</si>
  <si>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</si>
  <si>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</si>
  <si>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</si>
  <si>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</si>
  <si>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</si>
  <si>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</si>
  <si>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</si>
  <si>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</si>
  <si>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</si>
  <si>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</si>
  <si>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</si>
  <si>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</si>
  <si>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</si>
  <si>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</si>
  <si>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</si>
  <si>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</si>
  <si>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</si>
  <si>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</si>
  <si>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</si>
  <si>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</si>
  <si>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</si>
  <si>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</si>
  <si>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</si>
  <si>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</si>
  <si>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</si>
  <si>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</si>
  <si>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</si>
  <si>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</si>
  <si>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</si>
  <si>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</si>
  <si>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</si>
  <si>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</si>
  <si>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</si>
  <si>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</si>
  <si>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</si>
  <si>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</si>
  <si>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</si>
  <si>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</si>
  <si>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</si>
  <si>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</si>
  <si>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</si>
  <si>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</si>
  <si>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</si>
  <si>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</si>
  <si>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</si>
  <si>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</si>
  <si>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</si>
  <si>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</si>
  <si>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</si>
  <si>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</si>
  <si>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</si>
  <si>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</si>
  <si>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</si>
  <si>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</si>
  <si>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</si>
  <si>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</si>
  <si>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</si>
  <si>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</si>
  <si>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</si>
  <si>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</si>
  <si>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</si>
  <si>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</si>
  <si>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</si>
  <si>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</si>
  <si>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</si>
  <si>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</si>
  <si>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</si>
  <si>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</si>
  <si>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</si>
  <si>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</si>
  <si>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</si>
  <si>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</si>
  <si>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</si>
  <si>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</si>
  <si>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</si>
  <si>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</si>
  <si>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</si>
  <si>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</si>
  <si>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</si>
  <si>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</si>
  <si>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</si>
  <si>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</si>
  <si>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</si>
  <si>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</si>
  <si>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</si>
  <si>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</si>
  <si>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</si>
  <si>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</si>
  <si>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</si>
  <si>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</si>
  <si>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</si>
  <si>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</si>
  <si>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</si>
  <si>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</si>
  <si>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</si>
  <si>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</si>
  <si>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</si>
  <si>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</si>
  <si>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</si>
  <si>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</si>
  <si>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</si>
  <si>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</si>
  <si>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</si>
  <si>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</si>
  <si>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</si>
  <si>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</si>
  <si>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</si>
  <si>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</si>
  <si>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</si>
  <si>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</si>
  <si>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</si>
  <si>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</si>
  <si>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</si>
  <si>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</si>
  <si>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</si>
  <si>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</si>
  <si>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</si>
  <si>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</si>
  <si>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</si>
  <si>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</si>
  <si>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</si>
  <si>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</si>
  <si>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</si>
  <si>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</si>
  <si>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</si>
  <si>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</si>
  <si>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</si>
  <si>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</si>
  <si>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</si>
  <si>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</si>
  <si>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</si>
  <si>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</si>
  <si>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</si>
  <si>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</si>
  <si>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</si>
  <si>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</si>
  <si>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</si>
  <si>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</si>
  <si>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</si>
  <si>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</si>
  <si>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</si>
  <si>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</si>
  <si>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</si>
  <si>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</si>
  <si>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</si>
  <si>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</si>
  <si>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</si>
  <si>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</si>
  <si>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</si>
  <si>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</si>
  <si>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</si>
  <si>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</si>
  <si>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</si>
  <si>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</si>
  <si>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</si>
  <si>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</si>
  <si>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</si>
  <si>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</si>
  <si>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</si>
  <si>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</si>
  <si>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</si>
  <si>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</si>
  <si>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</si>
  <si>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</si>
  <si>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</si>
  <si>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</si>
  <si>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</si>
  <si>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</si>
  <si>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</si>
  <si>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</si>
  <si>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</si>
  <si>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</si>
  <si>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</si>
  <si>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</si>
  <si>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</si>
  <si>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</si>
  <si>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</si>
  <si>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</si>
  <si>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</si>
  <si>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</si>
  <si>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</si>
  <si>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</si>
  <si>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</si>
  <si>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</si>
  <si>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</si>
  <si>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</si>
  <si>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</si>
  <si>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</si>
  <si>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</si>
  <si>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</si>
  <si>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</si>
  <si>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</si>
  <si>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</si>
  <si>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</si>
  <si>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</si>
  <si>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</si>
  <si>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</si>
  <si>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</si>
  <si>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</si>
  <si>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</si>
  <si>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</si>
  <si>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</si>
  <si>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</si>
  <si>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</si>
  <si>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</si>
  <si>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</si>
  <si>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</si>
  <si>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</si>
  <si>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</si>
  <si>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</si>
  <si>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</si>
  <si>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</si>
  <si>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</si>
  <si>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</si>
  <si>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</si>
  <si>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</si>
  <si>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</si>
  <si>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</si>
  <si>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</si>
  <si>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</si>
  <si>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</si>
  <si>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</si>
  <si>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</si>
  <si>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</si>
  <si>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</si>
  <si>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</si>
  <si>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</si>
  <si>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</si>
  <si>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</si>
  <si>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</si>
  <si>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</si>
  <si>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</si>
  <si>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</si>
  <si>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</si>
  <si>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</si>
  <si>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</si>
  <si>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</si>
  <si>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</si>
  <si>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</si>
  <si>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</si>
  <si>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</si>
  <si>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</si>
  <si>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</si>
  <si>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</si>
  <si>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</si>
  <si>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</si>
  <si>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</si>
  <si>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</si>
  <si>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</si>
  <si>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</si>
  <si>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</si>
  <si>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</si>
  <si>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</si>
  <si>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</si>
  <si>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</si>
  <si>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</si>
  <si>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</si>
  <si>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</si>
  <si>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</si>
  <si>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</si>
  <si>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</si>
  <si>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</si>
  <si>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</si>
  <si>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</si>
  <si>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</si>
  <si>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</si>
  <si>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</si>
  <si>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</si>
  <si>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</si>
  <si>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</si>
  <si>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</si>
  <si>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</si>
  <si>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</si>
  <si>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</si>
  <si>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</si>
  <si>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</si>
  <si>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</si>
  <si>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</si>
  <si>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</si>
  <si>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</si>
  <si>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</si>
  <si>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</si>
  <si>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</si>
  <si>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</si>
  <si>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</si>
  <si>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</si>
  <si>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</si>
  <si>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</si>
  <si>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</si>
  <si>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</si>
  <si>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</si>
  <si>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</si>
  <si>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</si>
  <si>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</si>
  <si>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</si>
  <si>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</si>
  <si>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</si>
  <si>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</si>
  <si>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</si>
  <si>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</si>
  <si>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</si>
  <si>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</si>
  <si>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</si>
  <si>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</si>
  <si>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</si>
  <si>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</si>
  <si>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</si>
  <si>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</si>
  <si>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</si>
  <si>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</si>
  <si>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</si>
  <si>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</si>
  <si>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</si>
  <si>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</si>
  <si>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</si>
  <si>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</si>
  <si>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</si>
  <si>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</si>
  <si>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</si>
  <si>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</si>
  <si>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</si>
  <si>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</si>
  <si>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</si>
  <si>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</si>
  <si>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</si>
  <si>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</si>
  <si>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</si>
  <si>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</si>
  <si>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</si>
  <si>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</si>
  <si>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</si>
  <si>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</si>
  <si>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</si>
  <si>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</si>
  <si>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</si>
  <si>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</si>
  <si>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</si>
  <si>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</si>
  <si>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</si>
  <si>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</si>
  <si>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</si>
  <si>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</si>
  <si>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</si>
  <si>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</si>
  <si>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</si>
  <si>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</si>
  <si>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</si>
  <si>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</si>
  <si>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</si>
  <si>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</si>
  <si>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</si>
  <si>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</si>
  <si>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</si>
  <si>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</si>
  <si>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</si>
  <si>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</si>
  <si>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</si>
  <si>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</si>
  <si>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</si>
  <si>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</si>
  <si>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</si>
  <si>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</si>
  <si>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</si>
  <si>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</si>
  <si>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</si>
  <si>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</si>
  <si>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</si>
  <si>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</si>
  <si>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</si>
  <si>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</si>
  <si>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</si>
  <si>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</si>
  <si>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</si>
  <si>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</si>
  <si>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</si>
  <si>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</si>
  <si>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</si>
  <si>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</si>
  <si>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</si>
  <si>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</si>
  <si>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</si>
  <si>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</si>
  <si>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</si>
  <si>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</si>
  <si>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</si>
  <si>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</si>
  <si>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</si>
  <si>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</si>
  <si>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</si>
  <si>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</si>
  <si>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</si>
  <si>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</si>
  <si>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</si>
  <si>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</si>
  <si>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</si>
  <si>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</si>
  <si>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</si>
  <si>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</si>
  <si>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</si>
  <si>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</si>
  <si>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</si>
  <si>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</si>
  <si>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</si>
  <si>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</si>
  <si>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</si>
  <si>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</si>
  <si>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</si>
  <si>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</si>
  <si>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</si>
  <si>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</si>
  <si>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</si>
  <si>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</si>
  <si>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</si>
  <si>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</si>
  <si>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</si>
  <si>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</si>
  <si>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</si>
  <si>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</si>
  <si>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</si>
  <si>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</si>
  <si>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</si>
  <si>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</si>
  <si>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</si>
  <si>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</si>
  <si>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</si>
  <si>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</si>
  <si>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</si>
  <si>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</si>
  <si>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</si>
  <si>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</si>
  <si>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</si>
  <si>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</si>
  <si>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</si>
  <si>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</si>
  <si>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</si>
  <si>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</si>
  <si>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</si>
  <si>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</si>
  <si>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</si>
  <si>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</si>
  <si>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</si>
  <si>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</si>
  <si>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</si>
  <si>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</si>
  <si>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</si>
  <si>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</si>
  <si>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</si>
  <si>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</si>
  <si>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</si>
  <si>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</si>
  <si>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</si>
  <si>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</si>
  <si>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</si>
  <si>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</si>
  <si>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</si>
  <si>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</si>
  <si>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</si>
  <si>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</si>
  <si>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</si>
  <si>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</si>
  <si>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</si>
  <si>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</si>
  <si>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</si>
  <si>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</si>
  <si>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</si>
  <si>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</si>
  <si>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</si>
  <si>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</si>
  <si>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</si>
  <si>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</si>
  <si>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</si>
  <si>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</si>
  <si>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</si>
  <si>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</si>
  <si>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</si>
  <si>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</si>
  <si>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</si>
  <si>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</si>
  <si>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</si>
  <si>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</si>
  <si>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</si>
  <si>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</si>
  <si>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</si>
  <si>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</si>
  <si>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</si>
  <si>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</si>
  <si>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</si>
  <si>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</si>
  <si>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</si>
  <si>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</si>
  <si>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</si>
  <si>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</si>
  <si>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</si>
  <si>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</si>
  <si>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</si>
  <si>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</si>
  <si>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</si>
  <si>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</si>
  <si>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</si>
  <si>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</si>
  <si>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</si>
  <si>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</si>
  <si>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</si>
  <si>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</si>
  <si>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</si>
  <si>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</si>
  <si>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</si>
  <si>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</si>
  <si>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</si>
  <si>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</si>
  <si>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</si>
  <si>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</si>
  <si>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</si>
  <si>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</si>
  <si>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</si>
  <si>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</si>
  <si>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</si>
  <si>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</si>
  <si>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</si>
  <si>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</si>
  <si>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</si>
  <si>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</si>
  <si>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</si>
  <si>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</si>
  <si>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</si>
  <si>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</si>
  <si>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</si>
  <si>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</si>
  <si>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</si>
  <si>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</si>
  <si>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</si>
  <si>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</si>
  <si>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</si>
  <si>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</si>
  <si>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</si>
  <si>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</si>
  <si>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</si>
  <si>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</si>
  <si>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</si>
  <si>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</si>
  <si>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</si>
  <si>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</si>
  <si>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</si>
  <si>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</si>
  <si>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</si>
  <si>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</si>
  <si>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</si>
  <si>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</si>
  <si>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</si>
  <si>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</si>
  <si>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</si>
  <si>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</si>
  <si>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</si>
  <si>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</si>
  <si>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</si>
  <si>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</si>
  <si>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</si>
  <si>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</si>
  <si>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</si>
  <si>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</si>
  <si>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</si>
  <si>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</si>
  <si>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</si>
  <si>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</si>
  <si>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</si>
  <si>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</si>
  <si>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</si>
  <si>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</si>
  <si>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</si>
  <si>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</si>
  <si>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</si>
  <si>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</si>
  <si>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</si>
  <si>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</si>
  <si>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</si>
  <si>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</si>
  <si>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</si>
  <si>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</si>
  <si>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</si>
  <si>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</si>
  <si>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</si>
  <si>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</si>
  <si>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</si>
  <si>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</si>
  <si>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</si>
  <si>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</si>
  <si>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</si>
  <si>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</si>
  <si>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</si>
  <si>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</si>
  <si>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</si>
  <si>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</si>
  <si>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</si>
  <si>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</si>
  <si>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</si>
  <si>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</si>
  <si>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</si>
  <si>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</si>
  <si>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</si>
  <si>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</si>
  <si>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</si>
  <si>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</si>
  <si>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</si>
  <si>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</si>
  <si>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</si>
  <si>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</si>
  <si>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</si>
  <si>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</si>
  <si>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</si>
  <si>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</si>
  <si>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</si>
  <si>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</si>
  <si>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</si>
  <si>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</si>
  <si>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</si>
  <si>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</si>
  <si>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</si>
  <si>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</si>
  <si>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</si>
  <si>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</si>
  <si>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</si>
  <si>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</si>
  <si>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</si>
  <si>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</si>
  <si>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</si>
  <si>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</si>
  <si>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</si>
  <si>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</si>
  <si>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</si>
  <si>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</si>
  <si>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</si>
  <si>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</si>
  <si>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</si>
  <si>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</si>
  <si>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</si>
  <si>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</si>
  <si>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</si>
  <si>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</si>
  <si>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</si>
  <si>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</si>
  <si>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</si>
  <si>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</si>
  <si>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</si>
  <si>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</si>
  <si>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</si>
  <si>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</si>
  <si>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</si>
  <si>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</si>
  <si>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</si>
  <si>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</si>
  <si>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</si>
  <si>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</si>
  <si>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</si>
  <si>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</si>
  <si>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</si>
  <si>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</si>
  <si>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</si>
  <si>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</si>
  <si>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</si>
  <si>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</si>
  <si>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</si>
  <si>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</si>
  <si>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</si>
  <si>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</si>
  <si>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</si>
  <si>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</si>
  <si>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</si>
  <si>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</si>
  <si>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</si>
  <si>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</si>
  <si>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</si>
  <si>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</si>
  <si>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</si>
  <si>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</si>
  <si>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</si>
  <si>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</si>
  <si>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</si>
  <si>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</si>
  <si>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</si>
  <si>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</si>
  <si>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</si>
  <si>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</si>
  <si>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</si>
  <si>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</si>
  <si>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</si>
  <si>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</si>
  <si>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</si>
  <si>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</si>
  <si>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</si>
  <si>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</si>
  <si>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</si>
  <si>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</si>
  <si>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</si>
  <si>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</si>
  <si>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</si>
  <si>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</si>
  <si>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</si>
  <si>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</si>
  <si>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</si>
  <si>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</si>
  <si>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</si>
  <si>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</si>
  <si>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</si>
  <si>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</si>
  <si>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</si>
  <si>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</si>
  <si>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</si>
  <si>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</si>
  <si>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</si>
  <si>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</si>
  <si>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</si>
  <si>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</si>
  <si>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</si>
  <si>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</si>
  <si>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</si>
  <si>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</si>
  <si>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</si>
  <si>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</si>
  <si>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</si>
  <si>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</si>
  <si>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</si>
  <si>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</si>
  <si>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</si>
  <si>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</si>
  <si>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</si>
  <si>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</si>
  <si>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</si>
  <si>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</si>
  <si>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</si>
  <si>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</si>
  <si>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</si>
  <si>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</si>
  <si>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</si>
  <si>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</si>
  <si>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</si>
  <si>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</si>
  <si>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</si>
  <si>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</si>
  <si>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</si>
  <si>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</si>
  <si>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</si>
  <si>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</si>
  <si>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</si>
  <si>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</si>
  <si>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</si>
  <si>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</si>
  <si>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</si>
  <si>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</si>
  <si>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</si>
  <si>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</si>
  <si>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</si>
  <si>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</si>
  <si>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</si>
  <si>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</si>
  <si>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</si>
  <si>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</si>
  <si>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</si>
  <si>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</si>
  <si>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</si>
  <si>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</si>
  <si>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</si>
  <si>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</si>
  <si>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</si>
  <si>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</si>
  <si>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</si>
  <si>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</si>
  <si>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</si>
  <si>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</si>
  <si>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</si>
  <si>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</si>
  <si>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</si>
  <si>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</si>
  <si>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</si>
  <si>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</si>
  <si>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</si>
  <si>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</si>
  <si>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</si>
  <si>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</si>
  <si>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</si>
  <si>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</si>
  <si>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</si>
  <si>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</si>
  <si>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</si>
  <si>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</si>
  <si>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</si>
  <si>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</si>
  <si>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</si>
  <si>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</si>
  <si>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</si>
  <si>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</si>
  <si>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</si>
  <si>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</si>
  <si>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</si>
  <si>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</si>
  <si>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</si>
  <si>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</si>
  <si>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</si>
  <si>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</si>
  <si>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</si>
  <si>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</si>
  <si>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</si>
  <si>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</si>
  <si>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</si>
  <si>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</si>
  <si>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</si>
  <si>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</si>
  <si>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</si>
  <si>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</si>
  <si>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</si>
  <si>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</si>
  <si>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</si>
  <si>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</si>
  <si>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</si>
  <si>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</si>
  <si>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</si>
  <si>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</si>
  <si>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</si>
  <si>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</si>
  <si>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</si>
  <si>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</si>
  <si>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</si>
  <si>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</si>
  <si>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</si>
  <si>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</si>
  <si>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</si>
  <si>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</si>
  <si>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</si>
  <si>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</si>
  <si>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</si>
  <si>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</si>
  <si>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</si>
  <si>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</si>
  <si>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</si>
  <si>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</si>
  <si>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</si>
  <si>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</si>
  <si>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</si>
  <si>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</si>
  <si>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</si>
  <si>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</si>
  <si>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</si>
  <si>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</si>
  <si>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</si>
  <si>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</si>
  <si>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</si>
  <si>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</si>
  <si>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</si>
  <si>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</si>
  <si>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</si>
  <si>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</si>
  <si>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</si>
  <si>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</si>
  <si>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</si>
  <si>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</si>
  <si>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</si>
  <si>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</si>
  <si>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</si>
  <si>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</si>
  <si>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</si>
  <si>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</si>
  <si>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</si>
  <si>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</si>
  <si>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</si>
  <si>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</si>
  <si>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</si>
  <si>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</si>
  <si>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</si>
  <si>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</si>
  <si>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</si>
  <si>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</si>
  <si>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</si>
  <si>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</si>
  <si>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</si>
  <si>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</si>
  <si>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</si>
  <si>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</si>
  <si>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</si>
  <si>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</si>
  <si>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</si>
  <si>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</si>
  <si>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</si>
  <si>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</si>
  <si>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</si>
  <si>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</si>
  <si>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</si>
  <si>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</si>
  <si>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</si>
  <si>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</si>
  <si>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</si>
  <si>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</si>
  <si>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</si>
  <si>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</si>
  <si>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</si>
  <si>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</si>
  <si>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</si>
  <si>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</si>
  <si>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</si>
  <si>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</si>
  <si>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</si>
  <si>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</si>
  <si>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</si>
  <si>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</si>
  <si>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</si>
  <si>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</si>
  <si>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</si>
  <si>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</si>
  <si>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</si>
  <si>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</si>
  <si>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</si>
  <si>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</si>
  <si>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</si>
  <si>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</si>
  <si>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</si>
  <si>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</si>
  <si>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</si>
  <si>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</si>
  <si>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</si>
  <si>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</si>
  <si>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</si>
  <si>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</si>
  <si>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</si>
  <si>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</si>
  <si>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</si>
  <si>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</si>
  <si>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</si>
  <si>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</si>
  <si>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</si>
  <si>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</si>
  <si>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</si>
  <si>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</si>
  <si>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</si>
  <si>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</si>
  <si>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</si>
  <si>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</si>
  <si>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</si>
  <si>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</si>
  <si>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</si>
  <si>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</si>
  <si>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</si>
  <si>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</si>
  <si>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</si>
  <si>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</si>
  <si>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</si>
  <si>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</si>
  <si>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</si>
  <si>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</si>
  <si>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</si>
  <si>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</si>
  <si>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</si>
  <si>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</si>
  <si>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</si>
  <si>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</si>
  <si>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</si>
  <si>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</si>
  <si>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</si>
  <si>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</si>
  <si>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</si>
  <si>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</si>
  <si>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</si>
  <si>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</si>
  <si>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</si>
  <si>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</si>
  <si>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</si>
  <si>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</si>
  <si>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</si>
  <si>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</si>
  <si>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</si>
  <si>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</si>
  <si>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</si>
  <si>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</si>
  <si>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</si>
  <si>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</si>
  <si>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</si>
  <si>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</si>
  <si>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</si>
  <si>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</si>
  <si>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</si>
  <si>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</si>
  <si>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</si>
  <si>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</si>
  <si>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</si>
  <si>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</si>
  <si>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</si>
  <si>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</si>
  <si>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</si>
  <si>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</si>
  <si>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</si>
  <si>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</si>
  <si>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</si>
  <si>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</si>
  <si>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</si>
  <si>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</si>
  <si>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</si>
  <si>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</si>
  <si>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</si>
  <si>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</si>
  <si>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</si>
  <si>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</si>
  <si>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</si>
  <si>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</si>
  <si>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</si>
  <si>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</si>
  <si>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</si>
  <si>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</si>
  <si>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</si>
  <si>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</si>
  <si>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</si>
  <si>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</si>
  <si>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</si>
  <si>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</si>
  <si>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</si>
  <si>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</si>
  <si>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</si>
  <si>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</si>
  <si>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</si>
  <si>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</si>
  <si>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</si>
  <si>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</si>
  <si>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</si>
  <si>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</si>
  <si>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</si>
  <si>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</si>
  <si>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</si>
  <si>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</si>
  <si>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</si>
  <si>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</si>
  <si>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</si>
  <si>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</si>
  <si>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</si>
  <si>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</si>
  <si>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</si>
  <si>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</si>
  <si>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</si>
  <si>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</si>
  <si>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</si>
  <si>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</si>
  <si>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</si>
  <si>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</si>
  <si>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</si>
  <si>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</si>
  <si>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</si>
  <si>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</si>
  <si>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</si>
  <si>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</si>
  <si>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</si>
  <si>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</si>
  <si>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</si>
  <si>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</si>
  <si>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</si>
  <si>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</si>
  <si>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</si>
  <si>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</si>
  <si>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</si>
  <si>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</si>
  <si>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</si>
  <si>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</si>
  <si>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</si>
  <si>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</si>
  <si>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</si>
  <si>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</si>
  <si>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</si>
  <si>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</si>
  <si>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</si>
  <si>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</si>
  <si>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</si>
  <si>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</si>
  <si>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</si>
  <si>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</si>
  <si>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</si>
  <si>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</si>
  <si>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</si>
  <si>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</si>
  <si>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</si>
  <si>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</si>
  <si>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</si>
  <si>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</si>
  <si>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</si>
  <si>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</si>
  <si>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</si>
  <si>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</si>
  <si>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</si>
  <si>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</si>
  <si>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</si>
  <si>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</si>
  <si>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</si>
  <si>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</si>
  <si>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</si>
  <si>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</si>
  <si>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</si>
  <si>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</si>
  <si>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</si>
  <si>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</si>
  <si>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</si>
  <si>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</si>
  <si>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</si>
  <si>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</si>
  <si>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</si>
  <si>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</si>
  <si>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</si>
  <si>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</si>
  <si>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</si>
  <si>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</si>
  <si>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</si>
  <si>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</si>
  <si>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</si>
  <si>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</si>
  <si>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</si>
  <si>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</si>
  <si>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</si>
  <si>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</si>
  <si>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</si>
  <si>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</si>
  <si>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</si>
  <si>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</si>
  <si>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</si>
  <si>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</si>
  <si>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</si>
  <si>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</si>
  <si>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</si>
  <si>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</si>
  <si>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</si>
  <si>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</si>
  <si>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</si>
  <si>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</si>
  <si>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</si>
  <si>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</si>
  <si>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</si>
  <si>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</si>
  <si>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</si>
  <si>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</si>
  <si>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</si>
  <si>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</si>
  <si>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</si>
  <si>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</si>
  <si>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</si>
  <si>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</si>
  <si>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</si>
  <si>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</si>
  <si>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</si>
  <si>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</si>
  <si>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</si>
  <si>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</si>
  <si>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</si>
  <si>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</si>
  <si>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</si>
  <si>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</si>
  <si>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</si>
  <si>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</si>
  <si>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</si>
  <si>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</si>
  <si>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</si>
  <si>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</si>
  <si>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</si>
  <si>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</si>
  <si>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</si>
  <si>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</si>
  <si>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</si>
  <si>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</si>
  <si>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</si>
  <si>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</si>
  <si>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</si>
  <si>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</si>
  <si>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</si>
  <si>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</si>
  <si>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</si>
  <si>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</si>
  <si>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</si>
  <si>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</si>
  <si>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</si>
  <si>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</si>
  <si>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</si>
  <si>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</si>
  <si>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</si>
  <si>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</si>
  <si>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</si>
  <si>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</si>
  <si>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</si>
  <si>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</si>
  <si>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</si>
  <si>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</si>
  <si>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</si>
  <si>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</si>
  <si>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</si>
  <si>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</si>
  <si>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</si>
  <si>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</si>
  <si>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</si>
  <si>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</si>
  <si>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</si>
  <si>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</si>
  <si>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</si>
  <si>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</si>
  <si>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</si>
  <si>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</si>
  <si>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</si>
  <si>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</si>
  <si>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</si>
  <si>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</si>
  <si>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</si>
  <si>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</si>
  <si>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</si>
  <si>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</si>
  <si>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</si>
  <si>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</si>
  <si>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</si>
  <si>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</si>
  <si>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</si>
  <si>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</si>
  <si>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</si>
  <si>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</si>
  <si>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</si>
  <si>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</si>
  <si>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</si>
  <si>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</si>
  <si>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</si>
  <si>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</si>
  <si>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</si>
  <si>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</si>
  <si>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</si>
  <si>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</si>
  <si>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</si>
  <si>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</si>
  <si>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</si>
  <si>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</si>
  <si>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</si>
  <si>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</si>
  <si>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</si>
  <si>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</si>
  <si>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</si>
  <si>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</si>
  <si>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</si>
  <si>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</si>
  <si>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</si>
  <si>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</si>
  <si>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</si>
  <si>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</si>
  <si>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</si>
  <si>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</si>
  <si>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</si>
  <si>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</si>
  <si>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</si>
  <si>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</si>
  <si>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</si>
  <si>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</si>
  <si>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</si>
  <si>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</si>
  <si>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</si>
  <si>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</si>
  <si>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</si>
  <si>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</si>
  <si>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</si>
  <si>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</si>
  <si>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</si>
  <si>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</si>
  <si>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</si>
  <si>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</si>
  <si>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</si>
  <si>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</si>
  <si>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</si>
  <si>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</si>
  <si>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</si>
  <si>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</si>
  <si>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</si>
  <si>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</si>
  <si>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</si>
  <si>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</si>
  <si>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</si>
  <si>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</si>
  <si>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</si>
  <si>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</si>
  <si>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</si>
  <si>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</si>
  <si>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</si>
  <si>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</si>
  <si>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</si>
  <si>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</si>
  <si>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</si>
  <si>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</si>
  <si>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</si>
  <si>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</si>
  <si>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</si>
  <si>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</si>
  <si>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</si>
  <si>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</si>
  <si>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</si>
  <si>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</si>
  <si>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</si>
  <si>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</si>
  <si>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</si>
  <si>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</si>
  <si>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</si>
  <si>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</si>
  <si>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</si>
  <si>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</si>
  <si>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</si>
  <si>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</si>
  <si>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</si>
  <si>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</si>
  <si>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</si>
  <si>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</si>
  <si>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</si>
  <si>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</si>
  <si>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</si>
  <si>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</si>
  <si>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</si>
  <si>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</si>
  <si>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</si>
  <si>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</si>
  <si>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</si>
  <si>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</si>
  <si>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</si>
  <si>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</si>
  <si>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</si>
  <si>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</si>
  <si>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</si>
  <si>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</si>
  <si>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</si>
  <si>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</si>
  <si>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</si>
  <si>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</si>
  <si>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</si>
  <si>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</si>
  <si>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</si>
  <si>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</si>
  <si>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</si>
  <si>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</si>
  <si>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</si>
  <si>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</si>
  <si>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</si>
  <si>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</si>
  <si>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</si>
  <si>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</si>
  <si>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</si>
  <si>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</si>
  <si>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</si>
  <si>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</si>
  <si>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</si>
  <si>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</si>
  <si>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</si>
  <si>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</si>
  <si>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</si>
  <si>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</si>
  <si>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</si>
  <si>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</si>
  <si>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</si>
  <si>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</si>
  <si>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</si>
  <si>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</si>
  <si>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</si>
  <si>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</si>
  <si>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</si>
  <si>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</si>
  <si>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</si>
  <si>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</si>
  <si>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</si>
  <si>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</si>
  <si>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</si>
  <si>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</si>
  <si>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</si>
  <si>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</si>
  <si>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</si>
  <si>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</si>
  <si>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</si>
  <si>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</si>
  <si>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</si>
  <si>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</si>
  <si>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</si>
  <si>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</si>
  <si>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</si>
  <si>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</si>
  <si>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</si>
  <si>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</si>
  <si>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</si>
  <si>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</si>
  <si>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</si>
  <si>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</si>
  <si>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</si>
  <si>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</si>
  <si>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</si>
  <si>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</si>
  <si>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</si>
  <si>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</si>
  <si>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</si>
  <si>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</si>
  <si>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</si>
  <si>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</si>
  <si>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</si>
  <si>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</si>
  <si>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</si>
  <si>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</si>
  <si>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</si>
  <si>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</si>
  <si>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</si>
  <si>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</si>
  <si>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</si>
  <si>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</si>
  <si>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</si>
  <si>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</si>
  <si>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</si>
  <si>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</si>
  <si>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</si>
  <si>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</si>
  <si>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</si>
  <si>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</si>
  <si>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</si>
  <si>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</si>
  <si>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</si>
  <si>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</si>
  <si>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</si>
  <si>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</si>
  <si>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</si>
  <si>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</si>
  <si>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</si>
  <si>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</si>
  <si>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</si>
  <si>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</si>
  <si>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</si>
  <si>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</si>
  <si>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</si>
  <si>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</si>
  <si>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</si>
  <si>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</si>
  <si>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</si>
  <si>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</si>
  <si>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</si>
  <si>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</si>
  <si>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</si>
  <si>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</si>
  <si>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</si>
  <si>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</si>
  <si>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</si>
  <si>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</si>
  <si>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</si>
  <si>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</si>
  <si>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</si>
  <si>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</si>
  <si>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</si>
  <si>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</si>
  <si>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</si>
  <si>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</si>
  <si>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</si>
  <si>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</si>
  <si>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</si>
  <si>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</si>
  <si>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</si>
  <si>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</si>
  <si>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</si>
  <si>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</si>
  <si>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</si>
  <si>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</si>
  <si>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</si>
  <si>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</si>
  <si>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</si>
  <si>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</si>
  <si>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</si>
  <si>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</si>
  <si>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</si>
  <si>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</si>
  <si>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</si>
  <si>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</si>
  <si>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</si>
  <si>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</si>
  <si>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</si>
  <si>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</si>
  <si>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</si>
  <si>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</si>
  <si>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</si>
  <si>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</si>
  <si>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</si>
  <si>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</si>
  <si>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</si>
  <si>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</si>
  <si>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</si>
  <si>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</si>
  <si>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</si>
  <si>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</si>
  <si>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</si>
  <si>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</si>
  <si>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</si>
  <si>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</si>
  <si>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</si>
  <si>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</si>
  <si>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</si>
  <si>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</si>
  <si>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</si>
  <si>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</si>
  <si>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</si>
  <si>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</si>
  <si>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</si>
  <si>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</si>
  <si>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</si>
  <si>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</si>
  <si>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</si>
  <si>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</si>
  <si>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</si>
  <si>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</si>
  <si>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</si>
  <si>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</si>
  <si>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</si>
  <si>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</si>
  <si>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</si>
  <si>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</si>
  <si>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</si>
  <si>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</si>
  <si>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</si>
  <si>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</si>
  <si>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</si>
  <si>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</si>
  <si>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</si>
  <si>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</si>
  <si>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</si>
  <si>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</si>
  <si>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</si>
  <si>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</si>
  <si>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</si>
  <si>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</si>
  <si>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</si>
  <si>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</si>
  <si>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</si>
  <si>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</si>
  <si>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</si>
  <si>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</si>
  <si>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</si>
  <si>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</si>
  <si>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</si>
  <si>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</si>
  <si>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</si>
  <si>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</si>
  <si>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</si>
  <si>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</si>
  <si>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</si>
  <si>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</si>
  <si>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</si>
  <si>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</si>
  <si>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</si>
  <si>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</si>
  <si>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</si>
  <si>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</si>
  <si>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</si>
  <si>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</si>
  <si>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</si>
  <si>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</si>
  <si>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</si>
  <si>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</si>
  <si>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</si>
  <si>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</si>
  <si>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</si>
  <si>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</si>
  <si>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</si>
  <si>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</si>
  <si>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</si>
  <si>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</si>
  <si>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</si>
  <si>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</si>
  <si>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</si>
  <si>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</si>
  <si>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</si>
  <si>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</si>
  <si>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</si>
  <si>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</si>
  <si>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</si>
  <si>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</si>
  <si>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</si>
  <si>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</si>
  <si>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</si>
  <si>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</si>
  <si>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</si>
  <si>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</si>
  <si>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</si>
  <si>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</si>
  <si>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</si>
  <si>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</si>
  <si>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</si>
  <si>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</si>
  <si>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</si>
  <si>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</si>
  <si>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</si>
  <si>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</si>
  <si>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</si>
  <si>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</si>
  <si>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</si>
  <si>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</si>
  <si>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</si>
  <si>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</si>
  <si>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</si>
  <si>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</si>
  <si>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</si>
  <si>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</si>
  <si>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</si>
  <si>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</si>
  <si>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</si>
  <si>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</si>
  <si>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</si>
  <si>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</si>
  <si>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</si>
  <si>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</si>
  <si>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</si>
  <si>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</si>
  <si>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</si>
  <si>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</si>
  <si>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</si>
  <si>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</si>
  <si>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</si>
  <si>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</si>
  <si>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</si>
  <si>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</si>
  <si>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</si>
  <si>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</si>
  <si>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</si>
  <si>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</si>
  <si>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</si>
  <si>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</si>
  <si>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</si>
  <si>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</si>
  <si>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</si>
  <si>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</si>
  <si>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</si>
  <si>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</si>
  <si>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</si>
  <si>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</si>
  <si>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</si>
  <si>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</si>
  <si>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</si>
  <si>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</si>
  <si>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</si>
  <si>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</si>
  <si>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</si>
  <si>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</si>
  <si>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</si>
  <si>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</si>
  <si>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</si>
  <si>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</si>
  <si>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</si>
  <si>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</si>
  <si>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</si>
  <si>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</si>
  <si>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</si>
  <si>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</si>
  <si>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</si>
  <si>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</si>
  <si>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</si>
  <si>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</si>
  <si>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</si>
  <si>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</si>
  <si>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</si>
  <si>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</si>
  <si>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</si>
  <si>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</si>
  <si>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</si>
  <si>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</si>
  <si>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</si>
  <si>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</si>
  <si>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</si>
  <si>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</si>
  <si>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</si>
  <si>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</si>
  <si>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</si>
  <si>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</si>
  <si>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</si>
  <si>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</si>
  <si>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</si>
  <si>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</si>
  <si>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</si>
  <si>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</si>
  <si>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</si>
  <si>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</si>
  <si>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</si>
  <si>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</si>
  <si>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</si>
  <si>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</si>
  <si>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</si>
  <si>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</si>
  <si>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</si>
  <si>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</si>
  <si>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</si>
  <si>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</si>
  <si>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</si>
  <si>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</si>
  <si>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</si>
  <si>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</si>
  <si>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</si>
  <si>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</si>
  <si>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</si>
  <si>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</si>
  <si>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</si>
  <si>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</si>
  <si>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</si>
  <si>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</si>
  <si>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</si>
  <si>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</si>
  <si>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</si>
  <si>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</si>
  <si>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</si>
  <si>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</si>
  <si>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</si>
  <si>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</si>
  <si>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</si>
  <si>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</si>
  <si>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</si>
  <si>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</si>
  <si>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</si>
  <si>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</si>
  <si>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</si>
  <si>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</si>
  <si>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</si>
  <si>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</si>
  <si>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</si>
  <si>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</si>
  <si>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</si>
  <si>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</si>
  <si>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</si>
  <si>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</si>
  <si>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</si>
  <si>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</si>
  <si>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</si>
  <si>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</si>
  <si>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</si>
  <si>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</si>
  <si>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</si>
  <si>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</si>
  <si>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</si>
  <si>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</si>
  <si>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</si>
  <si>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</si>
  <si>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</si>
  <si>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</si>
  <si>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</si>
  <si>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</si>
  <si>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</si>
  <si>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</si>
  <si>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</si>
  <si>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</si>
  <si>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</si>
  <si>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</si>
  <si>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</si>
  <si>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</si>
  <si>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</si>
  <si>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</si>
  <si>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</si>
  <si>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</si>
  <si>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</si>
  <si>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</si>
  <si>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</si>
  <si>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</si>
  <si>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</si>
  <si>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</si>
  <si>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</si>
  <si>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</si>
  <si>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</si>
  <si>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</si>
  <si>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</si>
  <si>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</si>
  <si>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</si>
  <si>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</si>
  <si>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</si>
  <si>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</si>
  <si>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</si>
  <si>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</si>
  <si>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</si>
  <si>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</si>
  <si>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</si>
  <si>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</si>
  <si>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</si>
  <si>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</si>
  <si>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</si>
  <si>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</si>
  <si>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</si>
  <si>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</si>
  <si>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</si>
  <si>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</si>
  <si>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</si>
  <si>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</si>
  <si>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</si>
  <si>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</si>
  <si>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</si>
  <si>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</si>
  <si>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</si>
  <si>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</si>
  <si>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</si>
  <si>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</si>
  <si>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</si>
  <si>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</si>
  <si>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</si>
  <si>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</si>
  <si>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</si>
  <si>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</si>
  <si>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</si>
  <si>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</si>
  <si>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</si>
  <si>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</si>
  <si>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</si>
  <si>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</si>
  <si>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</si>
  <si>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</si>
  <si>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</si>
  <si>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</si>
  <si>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</si>
  <si>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</si>
  <si>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</si>
  <si>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</si>
  <si>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</si>
  <si>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</si>
  <si>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</si>
  <si>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</si>
  <si>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</si>
  <si>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</si>
  <si>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</si>
  <si>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</si>
  <si>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</si>
  <si>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</si>
  <si>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</si>
  <si>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</si>
  <si>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</si>
  <si>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</si>
  <si>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</si>
  <si>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</si>
  <si>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</si>
  <si>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</si>
  <si>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</si>
  <si>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</si>
  <si>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</si>
  <si>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</si>
  <si>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</si>
  <si>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</si>
  <si>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</si>
  <si>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</si>
  <si>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</si>
  <si>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</si>
  <si>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</si>
  <si>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</si>
  <si>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</si>
  <si>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</si>
  <si>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</si>
  <si>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</si>
  <si>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</si>
  <si>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</si>
  <si>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</si>
  <si>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</si>
  <si>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</si>
  <si>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</si>
  <si>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</si>
  <si>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</si>
  <si>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</si>
  <si>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</si>
  <si>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</si>
  <si>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</si>
  <si>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</si>
  <si>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</si>
  <si>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</si>
  <si>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</si>
  <si>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</si>
  <si>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</si>
  <si>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</si>
  <si>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</si>
  <si>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</si>
  <si>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</si>
  <si>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</si>
  <si>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</si>
  <si>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</si>
  <si>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</si>
  <si>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</si>
  <si>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</si>
  <si>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</si>
  <si>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</si>
  <si>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</si>
  <si>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</si>
  <si>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</si>
  <si>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</si>
  <si>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</si>
  <si>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</si>
  <si>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</si>
  <si>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</si>
  <si>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</si>
  <si>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</si>
  <si>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</si>
  <si>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</si>
  <si>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</si>
  <si>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</si>
  <si>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</si>
  <si>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</si>
  <si>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</si>
  <si>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</si>
  <si>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</si>
  <si>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</si>
  <si>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</si>
  <si>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</si>
  <si>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</si>
  <si>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</si>
  <si>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</si>
  <si>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</si>
  <si>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</si>
  <si>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</si>
  <si>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</si>
  <si>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</si>
  <si>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</si>
  <si>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</si>
  <si>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</si>
  <si>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</si>
  <si>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</si>
  <si>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</si>
  <si>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</si>
  <si>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</si>
  <si>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</si>
  <si>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</si>
  <si>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</si>
  <si>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</si>
  <si>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</si>
  <si>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</si>
  <si>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</si>
  <si>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</si>
  <si>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</si>
  <si>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</si>
  <si>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</si>
  <si>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</si>
  <si>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</si>
  <si>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</si>
  <si>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</si>
  <si>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</si>
  <si>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</si>
  <si>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</si>
  <si>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</si>
  <si>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</si>
  <si>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</si>
  <si>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</si>
  <si>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</si>
  <si>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</si>
  <si>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</si>
  <si>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</si>
  <si>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</si>
  <si>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</si>
  <si>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</si>
  <si>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</si>
  <si>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</si>
  <si>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</si>
  <si>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</si>
  <si>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</si>
  <si>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</si>
  <si>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</si>
  <si>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</si>
  <si>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</si>
  <si>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</si>
  <si>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</si>
  <si>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</si>
  <si>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</si>
  <si>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</si>
  <si>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</si>
  <si>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</si>
  <si>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</si>
  <si>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</si>
  <si>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</si>
  <si>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</si>
  <si>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</si>
  <si>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</si>
  <si>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</si>
  <si>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</si>
  <si>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</si>
  <si>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</si>
  <si>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</si>
  <si>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</si>
  <si>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</si>
  <si>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</si>
  <si>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</si>
  <si>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</si>
  <si>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</si>
  <si>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</si>
  <si>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</si>
  <si>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</si>
  <si>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</si>
  <si>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</si>
  <si>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</si>
  <si>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</si>
  <si>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</si>
  <si>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</si>
  <si>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</si>
  <si>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</si>
  <si>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</si>
  <si>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</si>
  <si>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</si>
  <si>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</si>
  <si>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</si>
  <si>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</si>
  <si>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</si>
  <si>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</si>
  <si>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</si>
  <si>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</si>
  <si>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</si>
  <si>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</si>
  <si>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</si>
  <si>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</si>
  <si>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</si>
  <si>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</si>
  <si>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</si>
  <si>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</si>
  <si>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</si>
  <si>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</si>
  <si>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</si>
  <si>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</si>
  <si>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</si>
  <si>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</si>
  <si>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</si>
  <si>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</si>
  <si>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</si>
  <si>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</si>
  <si>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</si>
  <si>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</si>
  <si>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</si>
  <si>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</si>
  <si>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</si>
  <si>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</si>
  <si>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</si>
  <si>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</si>
  <si>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</si>
  <si>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</si>
  <si>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</si>
  <si>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</si>
  <si>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</si>
  <si>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</si>
  <si>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</si>
  <si>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</si>
  <si>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</si>
  <si>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</si>
  <si>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</si>
  <si>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</si>
  <si>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</si>
  <si>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</si>
  <si>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</si>
  <si>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</si>
  <si>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</si>
  <si>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</si>
  <si>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</si>
  <si>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</si>
  <si>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</si>
  <si>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</si>
  <si>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</si>
  <si>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</si>
  <si>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</si>
  <si>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</si>
  <si>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</si>
  <si>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</si>
  <si>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</si>
  <si>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</si>
  <si>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</si>
  <si>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</si>
  <si>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</si>
  <si>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</si>
  <si>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</si>
  <si>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</si>
  <si>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</si>
  <si>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</si>
  <si>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</si>
  <si>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</si>
  <si>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</si>
  <si>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</si>
  <si>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</si>
  <si>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</si>
  <si>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</si>
  <si>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</si>
  <si>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</si>
  <si>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</si>
  <si>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</si>
  <si>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</si>
  <si>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</si>
  <si>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</si>
  <si>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</si>
  <si>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</si>
  <si>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</si>
  <si>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</si>
  <si>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</si>
  <si>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</si>
  <si>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</si>
  <si>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</si>
  <si>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</si>
  <si>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</si>
  <si>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</si>
  <si>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</si>
  <si>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</si>
  <si>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</si>
  <si>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</si>
  <si>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</si>
  <si>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</si>
  <si>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</si>
  <si>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</si>
  <si>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</si>
  <si>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</si>
  <si>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</si>
  <si>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</si>
  <si>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</si>
  <si>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</si>
  <si>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</si>
  <si>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</si>
  <si>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</si>
  <si>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</si>
  <si>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</si>
  <si>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</si>
  <si>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</si>
  <si>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</si>
  <si>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</si>
  <si>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</si>
  <si>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</si>
  <si>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</si>
  <si>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</si>
  <si>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</si>
  <si>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</si>
  <si>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</si>
  <si>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</si>
  <si>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</si>
  <si>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</si>
  <si>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</si>
  <si>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</si>
  <si>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</si>
  <si>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</si>
  <si>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</si>
  <si>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</si>
  <si>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</si>
  <si>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</si>
  <si>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</si>
  <si>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</si>
  <si>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</si>
  <si>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</si>
  <si>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</si>
  <si>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</si>
  <si>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</si>
  <si>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</si>
  <si>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</si>
  <si>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</si>
  <si>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</si>
  <si>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</si>
  <si>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</si>
  <si>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</si>
  <si>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</si>
  <si>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</si>
  <si>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</si>
  <si>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</si>
  <si>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</si>
  <si>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</si>
  <si>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</si>
  <si>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</si>
  <si>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</si>
  <si>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</si>
  <si>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</si>
  <si>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</si>
  <si>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</si>
  <si>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</si>
  <si>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</si>
  <si>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</si>
  <si>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</si>
  <si>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</si>
  <si>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</si>
  <si>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</si>
  <si>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</si>
  <si>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</si>
  <si>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</si>
  <si>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</si>
  <si>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</si>
  <si>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</si>
  <si>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</si>
  <si>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</si>
  <si>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</si>
  <si>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</si>
  <si>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</si>
  <si>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</si>
  <si>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</si>
  <si>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</si>
  <si>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</si>
  <si>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</si>
  <si>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</si>
  <si>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</si>
  <si>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</si>
  <si>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</si>
  <si>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</si>
  <si>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</si>
  <si>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</si>
  <si>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</si>
  <si>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</si>
  <si>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</si>
  <si>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</si>
  <si>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</si>
  <si>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</si>
  <si>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</si>
  <si>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</si>
  <si>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</si>
  <si>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</si>
  <si>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</si>
  <si>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</si>
  <si>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</si>
  <si>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</si>
  <si>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</si>
  <si>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</si>
  <si>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</si>
  <si>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</si>
  <si>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</si>
  <si>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</si>
  <si>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</si>
  <si>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</si>
  <si>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</si>
  <si>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</si>
  <si>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</si>
  <si>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</si>
  <si>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</si>
  <si>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</si>
  <si>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</si>
  <si>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</si>
  <si>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</si>
  <si>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</si>
  <si>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</si>
  <si>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</si>
  <si>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</si>
  <si>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</si>
  <si>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</si>
  <si>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</si>
  <si>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</si>
  <si>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</si>
  <si>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</si>
  <si>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</si>
  <si>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</si>
  <si>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</si>
  <si>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</si>
  <si>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</si>
  <si>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</si>
  <si>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</si>
  <si>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</si>
  <si>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</si>
  <si>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</si>
  <si>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</si>
  <si>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</si>
  <si>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</si>
  <si>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</si>
  <si>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</si>
  <si>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</si>
  <si>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</si>
  <si>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</si>
  <si>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</si>
  <si>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</si>
  <si>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</si>
  <si>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</si>
  <si>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</si>
  <si>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</si>
  <si>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</si>
  <si>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</si>
  <si>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</si>
  <si>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</si>
  <si>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</si>
  <si>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</si>
  <si>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</si>
  <si>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</si>
  <si>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</si>
  <si>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</si>
  <si>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</si>
  <si>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</si>
  <si>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</si>
  <si>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</si>
  <si>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</si>
  <si>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</si>
  <si>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</si>
  <si>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</si>
  <si>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</si>
  <si>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</si>
  <si>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</si>
  <si>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</si>
  <si>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</si>
  <si>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</si>
  <si>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</si>
  <si>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</si>
  <si>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</si>
  <si>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</si>
  <si>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</si>
  <si>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</si>
  <si>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</si>
  <si>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</si>
  <si>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</si>
  <si>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</si>
  <si>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</si>
  <si>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</si>
  <si>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</si>
  <si>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</si>
  <si>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</si>
  <si>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</si>
  <si>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</si>
  <si>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</si>
  <si>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</si>
  <si>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</si>
  <si>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</si>
  <si>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</si>
  <si>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</si>
  <si>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</si>
  <si>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</si>
  <si>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</si>
  <si>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</si>
  <si>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</si>
  <si>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</si>
  <si>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</si>
  <si>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</si>
  <si>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</si>
  <si>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</si>
  <si>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</si>
  <si>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</si>
  <si>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</si>
  <si>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</si>
  <si>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</si>
  <si>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</si>
  <si>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</si>
  <si>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</si>
  <si>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</si>
  <si>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</si>
  <si>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</si>
  <si>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</si>
  <si>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</si>
  <si>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</si>
  <si>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</si>
  <si>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</si>
  <si>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</si>
  <si>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</si>
  <si>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</si>
  <si>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</si>
  <si>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</si>
  <si>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</si>
  <si>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</si>
  <si>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</si>
  <si>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</si>
  <si>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</si>
  <si>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</si>
  <si>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</si>
  <si>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</si>
  <si>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</si>
  <si>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</si>
  <si>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</si>
  <si>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</si>
  <si>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</si>
  <si>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</si>
  <si>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</si>
  <si>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</si>
  <si>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</si>
  <si>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</si>
  <si>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</si>
  <si>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</si>
  <si>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</si>
  <si>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</si>
  <si>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</si>
  <si>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</si>
  <si>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</si>
  <si>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</si>
  <si>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</si>
  <si>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</si>
  <si>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</si>
  <si>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</si>
  <si>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</si>
  <si>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</si>
  <si>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</si>
  <si>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</si>
  <si>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</si>
  <si>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</si>
  <si>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</si>
  <si>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</si>
  <si>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</si>
  <si>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</si>
  <si>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</si>
  <si>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</si>
  <si>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</si>
  <si>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</si>
  <si>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</si>
  <si>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</si>
  <si>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</si>
  <si>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</si>
  <si>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</si>
  <si>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</si>
  <si>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</si>
  <si>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</si>
  <si>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</si>
  <si>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</si>
  <si>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</si>
  <si>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</si>
  <si>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</si>
  <si>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</si>
  <si>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</si>
  <si>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</si>
  <si>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</si>
  <si>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</si>
  <si>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</si>
  <si>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</si>
  <si>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</si>
  <si>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</si>
  <si>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</si>
  <si>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</si>
  <si>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</si>
  <si>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</si>
  <si>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</si>
  <si>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</si>
  <si>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</si>
  <si>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</si>
  <si>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</si>
  <si>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</si>
  <si>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</si>
  <si>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</si>
  <si>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</si>
  <si>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</si>
  <si>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</si>
  <si>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</si>
  <si>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</si>
  <si>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</si>
  <si>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</si>
  <si>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</si>
  <si>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</si>
  <si>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</si>
  <si>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</si>
  <si>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</si>
  <si>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</si>
  <si>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</si>
  <si>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</si>
  <si>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</si>
  <si>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</si>
  <si>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</si>
  <si>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</si>
  <si>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</si>
  <si>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</si>
  <si>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</si>
  <si>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</si>
  <si>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</si>
  <si>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</si>
  <si>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</si>
  <si>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</si>
  <si>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</si>
  <si>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</si>
  <si>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</si>
  <si>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</si>
  <si>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</si>
  <si>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</si>
  <si>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</si>
  <si>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</si>
  <si>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</si>
  <si>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</si>
  <si>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</si>
  <si>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</si>
  <si>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</si>
  <si>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</si>
  <si>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</si>
  <si>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</si>
  <si>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</si>
  <si>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</si>
  <si>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</si>
  <si>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</si>
  <si>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</si>
  <si>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</si>
  <si>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</si>
  <si>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</si>
  <si>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</si>
  <si>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</si>
  <si>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</si>
  <si>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</si>
  <si>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</si>
  <si>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</si>
  <si>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</si>
  <si>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</si>
  <si>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</si>
  <si>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</si>
  <si>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</si>
  <si>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</si>
  <si>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</si>
  <si>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</si>
  <si>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</si>
  <si>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</si>
  <si>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</si>
  <si>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</si>
  <si>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</si>
  <si>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</si>
  <si>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</si>
  <si>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</si>
  <si>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</si>
  <si>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</si>
  <si>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</si>
  <si>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</si>
  <si>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</si>
  <si>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</si>
  <si>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</si>
  <si>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</si>
  <si>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</si>
  <si>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</si>
  <si>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</si>
  <si>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</si>
  <si>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</si>
  <si>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</si>
  <si>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</si>
  <si>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</si>
  <si>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</si>
  <si>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</si>
  <si>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</si>
  <si>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</si>
  <si>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</si>
  <si>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</si>
  <si>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</si>
  <si>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</si>
  <si>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</si>
  <si>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</si>
  <si>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</si>
  <si>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</si>
  <si>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</si>
  <si>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</si>
  <si>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</si>
  <si>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</si>
  <si>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</si>
  <si>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</si>
  <si>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</si>
  <si>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</si>
  <si>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</si>
  <si>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</si>
  <si>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</si>
  <si>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</si>
  <si>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</si>
  <si>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</si>
  <si>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</si>
  <si>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</si>
  <si>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</si>
  <si>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</si>
  <si>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</si>
  <si>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</si>
  <si>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</si>
  <si>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</si>
  <si>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</si>
  <si>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</si>
  <si>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</si>
  <si>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</si>
  <si>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</si>
  <si>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</si>
  <si>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</si>
  <si>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</si>
  <si>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</si>
  <si>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</si>
  <si>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</si>
  <si>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</si>
  <si>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</si>
  <si>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</si>
  <si>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</si>
  <si>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</si>
  <si>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</si>
  <si>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</si>
  <si>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</si>
  <si>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</si>
  <si>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</si>
  <si>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</si>
  <si>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</si>
  <si>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</si>
  <si>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</si>
  <si>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</si>
  <si>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</si>
  <si>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</si>
  <si>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</si>
  <si>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</si>
  <si>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</si>
  <si>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</si>
  <si>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</si>
  <si>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</si>
  <si>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</si>
  <si>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</si>
  <si>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</si>
  <si>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</si>
  <si>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</si>
  <si>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</si>
  <si>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</si>
  <si>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</si>
  <si>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</si>
  <si>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</si>
  <si>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</si>
  <si>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</si>
  <si>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</si>
  <si>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</si>
  <si>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</si>
  <si>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</si>
  <si>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</si>
  <si>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</si>
  <si>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</si>
  <si>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</si>
  <si>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</si>
  <si>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</si>
  <si>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</si>
  <si>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</si>
  <si>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</si>
  <si>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</si>
  <si>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</si>
  <si>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</si>
  <si>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</si>
  <si>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</si>
  <si>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</si>
  <si>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</si>
  <si>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</si>
  <si>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</si>
  <si>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</si>
  <si>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</si>
  <si>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</si>
  <si>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</si>
  <si>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</si>
  <si>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</si>
  <si>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</si>
  <si>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</si>
  <si>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</si>
  <si>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</si>
  <si>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</si>
  <si>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</si>
  <si>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</si>
  <si>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</si>
  <si>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</si>
  <si>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</si>
  <si>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</si>
  <si>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</si>
  <si>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</si>
  <si>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</si>
  <si>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</si>
  <si>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</si>
  <si>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</si>
  <si>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</si>
  <si>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</si>
  <si>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</si>
  <si>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</si>
  <si>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</si>
  <si>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</si>
  <si>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</si>
  <si>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</si>
  <si>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</si>
  <si>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</si>
  <si>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</si>
  <si>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</si>
  <si>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</si>
  <si>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</si>
  <si>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</si>
  <si>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</si>
  <si>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</si>
  <si>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</si>
  <si>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</si>
  <si>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</si>
  <si>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</si>
  <si>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</si>
  <si>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</si>
  <si>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</si>
  <si>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</si>
  <si>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</si>
  <si>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</si>
  <si>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</si>
  <si>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</si>
  <si>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</si>
  <si>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</si>
  <si>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</si>
  <si>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</si>
  <si>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</si>
  <si>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</si>
  <si>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</si>
  <si>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</si>
  <si>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</si>
  <si>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</si>
  <si>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</si>
  <si>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</si>
  <si>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</si>
  <si>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</si>
  <si>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</si>
  <si>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</si>
  <si>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</si>
  <si>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</si>
  <si>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</si>
  <si>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</si>
  <si>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</si>
  <si>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</si>
  <si>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</si>
  <si>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</si>
  <si>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</si>
  <si>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</si>
  <si>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</si>
  <si>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</si>
  <si>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</si>
  <si>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</si>
  <si>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</si>
  <si>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</si>
  <si>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</si>
  <si>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</si>
  <si>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</si>
  <si>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</si>
  <si>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</si>
  <si>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</si>
  <si>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</si>
  <si>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</si>
  <si>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</si>
  <si>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</si>
  <si>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</si>
  <si>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</si>
  <si>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</si>
  <si>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</si>
  <si>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</si>
  <si>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</si>
  <si>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</si>
  <si>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</si>
  <si>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</si>
  <si>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</si>
  <si>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</si>
  <si>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</si>
  <si>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</si>
  <si>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</si>
  <si>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</si>
  <si>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</si>
  <si>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</si>
  <si>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</si>
  <si>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</si>
  <si>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</si>
  <si>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</si>
  <si>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</si>
  <si>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</si>
  <si>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</si>
  <si>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</si>
  <si>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</si>
  <si>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</si>
  <si>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</si>
  <si>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</si>
  <si>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</si>
  <si>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</si>
  <si>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</si>
  <si>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</si>
  <si>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</si>
  <si>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</si>
  <si>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</si>
  <si>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</si>
  <si>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</si>
  <si>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</si>
  <si>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</si>
  <si>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</si>
  <si>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</si>
  <si>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</si>
  <si>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</si>
  <si>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</si>
  <si>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</si>
  <si>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</si>
  <si>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</si>
  <si>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</si>
  <si>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</si>
  <si>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</si>
  <si>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</si>
  <si>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</si>
  <si>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</si>
  <si>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</si>
  <si>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</si>
  <si>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</si>
  <si>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</si>
  <si>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</si>
  <si>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</si>
  <si>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</si>
  <si>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</si>
  <si>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</si>
  <si>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</si>
  <si>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</si>
  <si>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</si>
  <si>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</si>
  <si>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</si>
  <si>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</si>
  <si>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</si>
  <si>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</si>
  <si>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</si>
  <si>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</si>
  <si>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</si>
  <si>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</si>
  <si>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</si>
  <si>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</si>
  <si>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</si>
  <si>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</si>
  <si>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</si>
  <si>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</si>
  <si>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</si>
  <si>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</si>
  <si>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</si>
  <si>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</si>
  <si>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</si>
  <si>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</si>
  <si>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</si>
  <si>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</si>
  <si>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</si>
  <si>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</si>
  <si>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</si>
  <si>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</si>
  <si>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</si>
  <si>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</si>
  <si>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</si>
  <si>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</si>
  <si>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</si>
  <si>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</si>
  <si>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</si>
  <si>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</si>
  <si>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</si>
  <si>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</si>
  <si>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</si>
  <si>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</si>
  <si>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</si>
  <si>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</si>
  <si>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</si>
  <si>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</si>
  <si>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</si>
  <si>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</si>
  <si>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</si>
  <si>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</si>
  <si>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</si>
  <si>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</si>
  <si>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</si>
  <si>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</si>
  <si>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</si>
  <si>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</si>
  <si>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</si>
  <si>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</si>
  <si>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</si>
  <si>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</si>
  <si>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</si>
  <si>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</si>
  <si>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</si>
  <si>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</si>
  <si>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</si>
  <si>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</si>
  <si>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</si>
  <si>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</si>
  <si>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</si>
  <si>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</si>
  <si>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</si>
  <si>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</si>
  <si>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</si>
  <si>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</si>
  <si>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</si>
  <si>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</si>
  <si>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</si>
  <si>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</si>
  <si>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</si>
  <si>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</si>
  <si>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</si>
  <si>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</si>
  <si>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</si>
  <si>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</si>
  <si>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</si>
  <si>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</si>
  <si>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</si>
  <si>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</si>
  <si>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</si>
  <si>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</si>
  <si>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</si>
  <si>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</si>
  <si>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</si>
  <si>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</si>
  <si>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</si>
  <si>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</si>
  <si>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</si>
  <si>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</si>
  <si>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</si>
  <si>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</si>
  <si>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</si>
  <si>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</si>
  <si>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</si>
  <si>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</si>
  <si>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</si>
  <si>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</si>
  <si>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</si>
  <si>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</si>
  <si>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</si>
  <si>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</si>
  <si>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</si>
  <si>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</si>
  <si>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</si>
  <si>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</si>
  <si>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</si>
  <si>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</si>
  <si>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</si>
  <si>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</si>
  <si>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</si>
  <si>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</si>
  <si>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</si>
  <si>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</si>
  <si>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</si>
  <si>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</si>
  <si>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</si>
  <si>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</si>
  <si>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</si>
  <si>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</si>
  <si>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</si>
  <si>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</si>
  <si>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</si>
  <si>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</si>
  <si>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</si>
  <si>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</si>
  <si>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</si>
  <si>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</si>
  <si>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</si>
  <si>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</si>
  <si>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</si>
  <si>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</si>
  <si>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</si>
  <si>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</si>
  <si>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</si>
  <si>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</si>
  <si>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</si>
  <si>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</si>
  <si>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</si>
  <si>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</si>
  <si>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</si>
  <si>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</si>
  <si>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</si>
  <si>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</si>
  <si>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</si>
  <si>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</si>
  <si>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</si>
  <si>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</si>
  <si>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</si>
  <si>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</si>
  <si>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</si>
  <si>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</si>
  <si>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</si>
  <si>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</si>
  <si>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</si>
  <si>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</si>
  <si>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</si>
  <si>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</si>
  <si>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</si>
  <si>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</si>
  <si>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</si>
  <si>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</si>
  <si>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</si>
  <si>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</si>
  <si>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</si>
  <si>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</si>
  <si>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</si>
  <si>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</si>
  <si>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</si>
  <si>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</si>
  <si>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</si>
  <si>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</si>
  <si>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</si>
  <si>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</si>
  <si>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</si>
  <si>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</si>
  <si>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</si>
  <si>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</si>
  <si>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</si>
  <si>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</si>
  <si>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</si>
  <si>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</si>
  <si>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</si>
  <si>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</si>
  <si>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</si>
  <si>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</si>
  <si>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</si>
  <si>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</si>
  <si>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</si>
  <si>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</si>
  <si>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</si>
  <si>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</si>
  <si>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</si>
  <si>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</si>
  <si>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</si>
  <si>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</si>
  <si>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</si>
  <si>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</si>
  <si>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</si>
  <si>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</si>
  <si>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</si>
  <si>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</si>
  <si>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</si>
  <si>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</si>
  <si>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</si>
  <si>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</si>
  <si>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</si>
  <si>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</si>
  <si>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</si>
  <si>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</si>
  <si>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</si>
  <si>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</si>
  <si>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</si>
  <si>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</si>
  <si>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</si>
  <si>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</si>
  <si>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</si>
  <si>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</si>
  <si>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</si>
  <si>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</si>
  <si>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</si>
  <si>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</si>
  <si>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</si>
  <si>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</si>
  <si>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</si>
  <si>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</si>
  <si>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</si>
  <si>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</si>
  <si>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</si>
  <si>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</si>
  <si>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</si>
  <si>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</si>
  <si>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</si>
  <si>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</si>
  <si>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</si>
  <si>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</si>
  <si>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</si>
  <si>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</si>
  <si>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</si>
  <si>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</si>
  <si>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</si>
  <si>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</si>
  <si>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</si>
  <si>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</si>
  <si>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</si>
  <si>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</si>
  <si>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</si>
  <si>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</si>
  <si>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</si>
  <si>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</si>
  <si>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</si>
  <si>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</si>
  <si>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</si>
  <si>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</si>
  <si>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</si>
  <si>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</si>
  <si>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</si>
  <si>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</si>
  <si>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</si>
  <si>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</si>
  <si>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</si>
  <si>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</si>
  <si>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</si>
  <si>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</si>
  <si>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</si>
  <si>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</si>
  <si>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</si>
  <si>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</si>
  <si>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</si>
  <si>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</si>
  <si>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</si>
  <si>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</si>
  <si>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</si>
  <si>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</si>
  <si>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</si>
  <si>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</si>
  <si>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</si>
  <si>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</si>
  <si>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</si>
  <si>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</si>
  <si>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</si>
  <si>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</si>
  <si>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</si>
  <si>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</si>
  <si>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</si>
  <si>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</si>
  <si>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</si>
  <si>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</si>
  <si>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</si>
  <si>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</si>
  <si>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</si>
  <si>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</si>
  <si>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</si>
  <si>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</si>
  <si>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</si>
  <si>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</si>
  <si>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</si>
  <si>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</si>
  <si>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</si>
  <si>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</si>
  <si>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</si>
  <si>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</si>
  <si>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</si>
  <si>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</si>
  <si>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</si>
  <si>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</si>
  <si>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</si>
  <si>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</si>
  <si>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</si>
  <si>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</si>
  <si>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</si>
  <si>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</si>
  <si>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</si>
  <si>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</si>
  <si>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</si>
  <si>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</si>
  <si>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</si>
  <si>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</si>
  <si>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</si>
  <si>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</si>
  <si>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</si>
  <si>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</si>
  <si>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</si>
  <si>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</si>
  <si>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</si>
  <si>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</si>
  <si>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</si>
  <si>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</si>
  <si>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</si>
  <si>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</si>
  <si>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</si>
  <si>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</si>
  <si>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</si>
  <si>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</si>
  <si>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</si>
  <si>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</si>
  <si>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</si>
  <si>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</si>
  <si>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</si>
  <si>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</si>
  <si>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</si>
  <si>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</si>
  <si>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</si>
  <si>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</si>
  <si>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</si>
  <si>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</si>
  <si>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</si>
  <si>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</si>
  <si>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</si>
  <si>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</si>
  <si>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</si>
  <si>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</si>
  <si>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</si>
  <si>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</si>
  <si>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</si>
  <si>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</si>
  <si>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</si>
  <si>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</si>
  <si>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</si>
  <si>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</si>
  <si>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</si>
  <si>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</si>
  <si>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</si>
  <si>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</si>
  <si>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</si>
  <si>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</si>
  <si>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</si>
  <si>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</si>
  <si>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</si>
  <si>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</si>
  <si>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</si>
  <si>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</si>
  <si>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</si>
  <si>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</si>
  <si>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</si>
  <si>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</si>
  <si>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</si>
  <si>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</si>
  <si>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</si>
  <si>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</si>
  <si>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</si>
  <si>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</si>
  <si>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</si>
  <si>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</si>
  <si>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</si>
  <si>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</si>
  <si>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</si>
  <si>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</si>
  <si>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</si>
  <si>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</si>
  <si>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</si>
  <si>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</si>
  <si>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</si>
  <si>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</si>
  <si>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</si>
  <si>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</si>
  <si>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</si>
  <si>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</si>
  <si>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</si>
  <si>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</si>
  <si>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</si>
  <si>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</si>
  <si>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</si>
  <si>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</si>
  <si>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</si>
  <si>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</si>
  <si>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</si>
  <si>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</si>
  <si>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</si>
  <si>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</si>
  <si>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</si>
  <si>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</si>
  <si>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</si>
  <si>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</si>
  <si>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</si>
  <si>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</si>
  <si>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</si>
  <si>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</si>
  <si>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</si>
  <si>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</si>
  <si>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</si>
  <si>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</si>
  <si>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</si>
  <si>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</si>
  <si>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</si>
  <si>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</si>
  <si>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</si>
  <si>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</si>
  <si>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</si>
  <si>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</si>
  <si>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</si>
  <si>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</si>
  <si>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</si>
  <si>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</si>
  <si>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</si>
  <si>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</si>
  <si>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</si>
  <si>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</si>
  <si>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</si>
  <si>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</si>
  <si>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</si>
  <si>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</si>
  <si>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</si>
  <si>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</si>
  <si>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</si>
  <si>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</si>
  <si>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</si>
  <si>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</si>
  <si>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</si>
  <si>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</si>
  <si>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</si>
  <si>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</si>
  <si>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</si>
  <si>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</si>
  <si>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</si>
  <si>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</si>
  <si>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</si>
  <si>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</si>
  <si>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</si>
  <si>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</si>
  <si>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</si>
  <si>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</si>
  <si>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</si>
  <si>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</si>
  <si>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</si>
  <si>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</si>
  <si>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</si>
  <si>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</si>
  <si>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</si>
  <si>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</si>
  <si>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</si>
  <si>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</si>
  <si>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</si>
  <si>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</si>
  <si>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</si>
  <si>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</si>
  <si>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</si>
  <si>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</si>
  <si>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</si>
  <si>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</si>
  <si>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</si>
  <si>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</si>
  <si>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</si>
  <si>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</si>
  <si>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</si>
  <si>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</si>
  <si>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</si>
  <si>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</si>
  <si>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</si>
  <si>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</si>
  <si>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</si>
  <si>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</si>
  <si>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</si>
  <si>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</si>
  <si>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</si>
  <si>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</si>
  <si>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</si>
  <si>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</si>
  <si>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</si>
  <si>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</si>
  <si>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</si>
  <si>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</si>
  <si>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</si>
  <si>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</si>
  <si>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</si>
  <si>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</si>
  <si>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</si>
  <si>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</si>
  <si>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</si>
  <si>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</si>
  <si>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</si>
  <si>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</si>
  <si>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</si>
  <si>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</si>
  <si>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</si>
  <si>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</si>
  <si>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</si>
  <si>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</si>
  <si>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</si>
  <si>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</si>
  <si>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</si>
  <si>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</si>
  <si>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</si>
  <si>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</si>
  <si>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</si>
  <si>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</si>
  <si>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</si>
  <si>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</si>
  <si>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</si>
  <si>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</si>
  <si>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</si>
  <si>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</si>
  <si>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</si>
  <si>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</si>
  <si>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</si>
  <si>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</si>
  <si>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</si>
  <si>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</si>
  <si>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</si>
  <si>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</si>
  <si>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</si>
  <si>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</si>
  <si>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</si>
  <si>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</si>
  <si>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</si>
  <si>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</si>
  <si>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</si>
  <si>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</si>
  <si>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</si>
  <si>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</si>
  <si>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</si>
  <si>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</si>
  <si>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</si>
  <si>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</si>
  <si>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</si>
  <si>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</si>
  <si>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</si>
  <si>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</si>
  <si>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</si>
  <si>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</si>
  <si>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</si>
  <si>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</si>
  <si>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</si>
  <si>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</si>
  <si>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</si>
  <si>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</si>
  <si>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</si>
  <si>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</si>
  <si>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</si>
  <si>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</si>
  <si>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</si>
  <si>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</si>
  <si>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</si>
  <si>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</si>
  <si>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</si>
  <si>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</si>
  <si>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</si>
  <si>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</si>
  <si>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</si>
  <si>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</si>
  <si>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</si>
  <si>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</si>
  <si>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</si>
  <si>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</si>
  <si>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</si>
  <si>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</si>
  <si>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</si>
  <si>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</si>
  <si>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</si>
  <si>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</si>
  <si>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</si>
  <si>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</si>
  <si>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</si>
  <si>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</si>
  <si>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</si>
  <si>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</si>
  <si>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</si>
  <si>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</si>
  <si>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</si>
  <si>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</si>
  <si>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</si>
  <si>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</si>
  <si>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</si>
  <si>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</si>
  <si>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</si>
  <si>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</si>
  <si>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</si>
  <si>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</si>
  <si>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</si>
  <si>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</si>
  <si>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</si>
  <si>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</si>
  <si>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</si>
  <si>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</si>
  <si>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</si>
  <si>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</si>
  <si>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</si>
  <si>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</si>
  <si>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</si>
  <si>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</si>
  <si>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</si>
  <si>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</si>
  <si>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</si>
  <si>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</si>
  <si>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</si>
  <si>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</si>
  <si>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</si>
  <si>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</si>
  <si>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</si>
  <si>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</si>
  <si>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</si>
  <si>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</si>
  <si>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</si>
  <si>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</si>
  <si>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</si>
  <si>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</si>
  <si>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</si>
  <si>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</si>
  <si>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</si>
  <si>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</si>
  <si>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</si>
  <si>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</si>
  <si>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</si>
  <si>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</si>
  <si>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</si>
  <si>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</si>
  <si>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</si>
  <si>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</si>
  <si>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</si>
  <si>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</si>
  <si>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</si>
  <si>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</si>
  <si>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</si>
  <si>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</si>
  <si>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</si>
  <si>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</si>
  <si>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</si>
  <si>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</si>
  <si>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</si>
  <si>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</si>
  <si>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</si>
  <si>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</si>
  <si>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</si>
  <si>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</si>
  <si>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</si>
  <si>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</si>
  <si>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</si>
  <si>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</si>
  <si>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</si>
  <si>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</si>
  <si>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</si>
  <si>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</si>
  <si>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</si>
  <si>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</si>
  <si>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</si>
  <si>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</si>
  <si>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</si>
  <si>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</si>
  <si>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</si>
  <si>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</si>
  <si>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</si>
  <si>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</si>
  <si>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</si>
  <si>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</si>
  <si>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</si>
  <si>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</si>
  <si>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</si>
  <si>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</si>
  <si>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</si>
  <si>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</si>
  <si>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</si>
  <si>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</si>
  <si>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</si>
  <si>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</si>
  <si>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</si>
  <si>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</si>
  <si>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</si>
  <si>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</si>
  <si>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</si>
  <si>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</si>
  <si>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</si>
  <si>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</si>
  <si>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</si>
  <si>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</si>
  <si>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</si>
  <si>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</si>
  <si>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</si>
  <si>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</si>
  <si>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</si>
  <si>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</si>
  <si>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</si>
  <si>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</si>
  <si>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</si>
  <si>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</si>
  <si>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</si>
  <si>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</si>
  <si>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</si>
  <si>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</si>
  <si>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</si>
  <si>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</si>
  <si>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</si>
  <si>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</si>
  <si>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</si>
  <si>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</si>
  <si>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</si>
  <si>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</si>
  <si>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</si>
  <si>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</si>
  <si>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</si>
  <si>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</si>
  <si>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</si>
  <si>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</si>
  <si>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</si>
  <si>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</si>
  <si>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</si>
  <si>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</si>
  <si>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</si>
  <si>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</si>
  <si>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</si>
  <si>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</si>
  <si>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</si>
  <si>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</si>
  <si>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</si>
  <si>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</si>
  <si>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</si>
  <si>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</si>
  <si>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</si>
  <si>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</si>
  <si>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</si>
  <si>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</si>
  <si>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</si>
  <si>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</si>
  <si>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</si>
  <si>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</si>
  <si>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</si>
  <si>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</si>
  <si>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</si>
  <si>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</si>
  <si>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</si>
  <si>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</si>
  <si>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</si>
  <si>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</si>
  <si>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</si>
  <si>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</si>
  <si>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</si>
  <si>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</si>
  <si>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</si>
  <si>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</si>
  <si>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</si>
  <si>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</si>
  <si>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</si>
  <si>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</si>
  <si>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</si>
  <si>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</si>
  <si>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</si>
  <si>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</si>
  <si>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</si>
  <si>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</si>
  <si>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</si>
  <si>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</si>
  <si>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</si>
  <si>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</si>
  <si>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</si>
  <si>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</si>
  <si>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</si>
  <si>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</si>
  <si>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</si>
  <si>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</si>
  <si>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</si>
  <si>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</si>
  <si>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</si>
  <si>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</si>
  <si>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</si>
  <si>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</si>
  <si>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</si>
  <si>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</si>
  <si>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</si>
  <si>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</si>
  <si>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</si>
  <si>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</si>
  <si>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</si>
  <si>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</si>
  <si>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</si>
  <si>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</si>
  <si>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</si>
  <si>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</si>
  <si>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</si>
  <si>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</si>
  <si>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</si>
  <si>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</si>
  <si>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</si>
  <si>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</si>
  <si>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</si>
  <si>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</si>
  <si>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</si>
  <si>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</si>
  <si>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</si>
  <si>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</si>
  <si>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</si>
  <si>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</si>
  <si>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</si>
  <si>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</si>
  <si>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</si>
  <si>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</si>
  <si>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</si>
  <si>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</si>
  <si>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</si>
  <si>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</si>
  <si>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</si>
  <si>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</si>
  <si>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</si>
  <si>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</si>
  <si>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</si>
  <si>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</si>
  <si>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</si>
  <si>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</si>
  <si>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</si>
  <si>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</si>
  <si>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</si>
  <si>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</si>
  <si>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</si>
  <si>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</si>
  <si>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</si>
  <si>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</si>
  <si>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</si>
  <si>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</si>
  <si>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</si>
  <si>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</si>
  <si>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</si>
  <si>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</si>
  <si>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</si>
  <si>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</si>
  <si>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</si>
  <si>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</si>
  <si>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</si>
  <si>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</si>
  <si>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</si>
  <si>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</si>
  <si>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</si>
  <si>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</si>
  <si>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</si>
  <si>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</si>
  <si>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</si>
  <si>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</si>
  <si>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</si>
  <si>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</si>
  <si>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</si>
  <si>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</si>
  <si>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</si>
  <si>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</si>
  <si>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</si>
  <si>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</si>
  <si>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</si>
  <si>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</si>
  <si>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</si>
  <si>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</si>
  <si>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</si>
  <si>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</si>
  <si>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</si>
  <si>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</si>
  <si>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</si>
  <si>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</si>
  <si>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</si>
  <si>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</si>
  <si>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</si>
  <si>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</si>
  <si>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</si>
  <si>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</si>
  <si>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</si>
  <si>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</si>
  <si>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</si>
  <si>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</si>
  <si>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</si>
  <si>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</si>
  <si>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</si>
  <si>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</si>
  <si>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</si>
  <si>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</si>
  <si>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</si>
  <si>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</si>
  <si>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</si>
  <si>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</si>
  <si>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</si>
  <si>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</si>
  <si>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</si>
  <si>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</si>
  <si>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</si>
  <si>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</si>
  <si>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</si>
  <si>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</si>
  <si>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</si>
  <si>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</si>
  <si>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</si>
  <si>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</si>
  <si>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</si>
  <si>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</si>
  <si>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</si>
  <si>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</si>
  <si>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</si>
  <si>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</si>
  <si>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</si>
  <si>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</si>
  <si>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</si>
  <si>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</si>
  <si>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</si>
  <si>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</si>
  <si>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</si>
  <si>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</si>
  <si>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</si>
  <si>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</si>
  <si>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</si>
  <si>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</si>
  <si>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</si>
  <si>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</si>
  <si>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</si>
  <si>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</si>
  <si>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</si>
  <si>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</si>
  <si>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</si>
  <si>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</si>
  <si>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</si>
  <si>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</si>
  <si>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</si>
  <si>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</si>
  <si>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</si>
  <si>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</si>
  <si>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</si>
  <si>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</si>
  <si>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</si>
  <si>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</si>
  <si>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</si>
  <si>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</si>
  <si>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</si>
  <si>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</si>
  <si>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</si>
  <si>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</si>
  <si>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</si>
  <si>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</si>
  <si>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</si>
  <si>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</si>
  <si>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</si>
  <si>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</si>
  <si>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</si>
  <si>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</si>
  <si>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</si>
  <si>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</si>
  <si>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</si>
  <si>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</si>
  <si>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</si>
  <si>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</si>
  <si>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</si>
  <si>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</si>
  <si>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</si>
  <si>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</si>
  <si>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</si>
  <si>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</si>
  <si>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</si>
  <si>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</si>
  <si>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</si>
  <si>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</si>
  <si>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</si>
  <si>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</si>
  <si>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</si>
  <si>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</si>
  <si>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</si>
  <si>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</si>
  <si>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</si>
  <si>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</si>
  <si>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</si>
  <si>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</si>
  <si>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</si>
  <si>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</si>
  <si>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</si>
  <si>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</si>
  <si>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</si>
  <si>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</si>
  <si>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</si>
  <si>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</si>
  <si>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</si>
  <si>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</si>
  <si>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</si>
  <si>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</si>
  <si>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</si>
  <si>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</si>
  <si>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</si>
  <si>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</si>
  <si>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</si>
  <si>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</si>
  <si>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</si>
  <si>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</si>
  <si>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</si>
  <si>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</si>
  <si>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</si>
  <si>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</si>
  <si>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</si>
  <si>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</si>
  <si>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</si>
  <si>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</si>
  <si>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</si>
  <si>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</si>
  <si>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</si>
  <si>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</si>
  <si>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</si>
  <si>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</si>
  <si>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</si>
  <si>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</si>
  <si>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</si>
  <si>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</si>
  <si>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</si>
  <si>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</si>
  <si>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</si>
  <si>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</si>
  <si>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</si>
  <si>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</si>
  <si>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</si>
  <si>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</si>
  <si>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</si>
  <si>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</si>
  <si>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</si>
  <si>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</si>
  <si>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</si>
  <si>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</si>
  <si>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</si>
  <si>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</si>
  <si>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</si>
  <si>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</si>
  <si>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</si>
  <si>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</si>
  <si>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</si>
  <si>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</si>
  <si>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</si>
  <si>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</si>
  <si>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</si>
  <si>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</si>
  <si>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</si>
  <si>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</si>
  <si>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</si>
  <si>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</si>
  <si>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</si>
  <si>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</si>
  <si>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</si>
  <si>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</si>
  <si>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</si>
  <si>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</si>
  <si>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</si>
  <si>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</si>
  <si>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</si>
  <si>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</si>
  <si>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</si>
  <si>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</si>
  <si>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</si>
  <si>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</si>
  <si>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</si>
  <si>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</si>
  <si>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</si>
  <si>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</si>
  <si>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</si>
  <si>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</si>
  <si>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</si>
  <si>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</si>
  <si>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</si>
  <si>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</si>
  <si>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</si>
  <si>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</si>
  <si>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</si>
  <si>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</si>
  <si>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</si>
  <si>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</si>
  <si>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</si>
  <si>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</si>
  <si>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</si>
  <si>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</si>
  <si>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</si>
  <si>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</si>
  <si>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</si>
  <si>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</si>
  <si>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</si>
  <si>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</si>
  <si>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</si>
  <si>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</si>
  <si>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</si>
  <si>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</si>
  <si>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</si>
  <si>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</si>
  <si>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</si>
  <si>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</si>
  <si>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</si>
  <si>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</si>
  <si>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</si>
  <si>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</si>
  <si>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</si>
  <si>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</si>
  <si>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</si>
  <si>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</si>
  <si>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</si>
  <si>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</si>
  <si>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</si>
  <si>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</si>
  <si>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</si>
  <si>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</si>
  <si>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</si>
  <si>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</si>
  <si>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</si>
  <si>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</si>
  <si>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</si>
  <si>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</si>
  <si>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</si>
  <si>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</si>
  <si>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</si>
  <si>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</si>
  <si>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</si>
  <si>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</si>
  <si>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</si>
  <si>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</si>
  <si>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</si>
  <si>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</si>
  <si>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</si>
  <si>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</si>
  <si>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</si>
  <si>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</si>
  <si>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</si>
  <si>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</si>
  <si>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</si>
  <si>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</si>
  <si>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</si>
  <si>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</si>
  <si>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</si>
  <si>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</si>
  <si>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</si>
  <si>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</si>
  <si>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</si>
  <si>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</si>
  <si>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</si>
  <si>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</si>
  <si>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</si>
  <si>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</si>
  <si>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</si>
  <si>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</si>
  <si>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</si>
  <si>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</si>
  <si>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</si>
  <si>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</si>
  <si>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</si>
  <si>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</si>
  <si>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</si>
  <si>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</si>
  <si>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</si>
  <si>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</si>
  <si>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</si>
  <si>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</si>
  <si>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</si>
  <si>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</si>
  <si>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</si>
  <si>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</si>
  <si>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</si>
  <si>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</si>
  <si>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</si>
  <si>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</si>
  <si>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</si>
  <si>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</si>
  <si>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</si>
  <si>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</si>
  <si>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</si>
  <si>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</si>
  <si>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</si>
  <si>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</si>
  <si>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</si>
  <si>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</si>
  <si>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</si>
  <si>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</si>
  <si>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</si>
  <si>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</si>
  <si>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</si>
  <si>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</si>
  <si>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</si>
  <si>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</si>
  <si>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</si>
  <si>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</si>
  <si>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</si>
  <si>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</si>
  <si>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</si>
  <si>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</si>
  <si>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</si>
  <si>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</si>
  <si>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</si>
  <si>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</si>
  <si>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</si>
  <si>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</si>
  <si>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</si>
  <si>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</si>
  <si>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</si>
  <si>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</si>
  <si>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</si>
  <si>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</si>
  <si>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</si>
  <si>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</si>
  <si>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</si>
  <si>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</si>
  <si>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</si>
  <si>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</si>
  <si>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</si>
  <si>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</si>
  <si>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</si>
  <si>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</si>
  <si>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</si>
  <si>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</si>
  <si>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</si>
  <si>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</si>
  <si>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</si>
  <si>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</si>
  <si>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</si>
  <si>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</si>
  <si>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</si>
  <si>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</si>
  <si>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</si>
  <si>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</si>
  <si>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</si>
  <si>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</si>
  <si>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</si>
  <si>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</si>
  <si>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</si>
  <si>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</si>
  <si>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</si>
  <si>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</si>
  <si>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</si>
  <si>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</si>
  <si>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</si>
  <si>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</si>
  <si>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</si>
  <si>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</si>
  <si>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</si>
  <si>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</si>
  <si>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</si>
  <si>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</si>
  <si>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</si>
  <si>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</si>
  <si>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</si>
  <si>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</si>
  <si>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</si>
  <si>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</si>
  <si>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</si>
  <si>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</si>
  <si>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</si>
  <si>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</si>
  <si>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</si>
  <si>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</si>
  <si>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</si>
  <si>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</si>
  <si>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</si>
  <si>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</si>
  <si>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</si>
  <si>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</si>
  <si>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</si>
  <si>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</si>
  <si>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</si>
  <si>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</si>
  <si>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</si>
  <si>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</si>
  <si>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</si>
  <si>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</si>
  <si>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</si>
  <si>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</si>
  <si>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</si>
  <si>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</si>
  <si>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</si>
  <si>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</si>
  <si>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</si>
  <si>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</si>
  <si>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</si>
  <si>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</si>
  <si>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</si>
  <si>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</si>
  <si>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</si>
  <si>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</si>
  <si>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</si>
  <si>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</si>
  <si>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</si>
  <si>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</si>
  <si>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</si>
  <si>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</si>
  <si>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</si>
  <si>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</si>
  <si>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</si>
  <si>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</si>
  <si>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</si>
  <si>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</si>
  <si>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</si>
  <si>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</si>
  <si>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</si>
  <si>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</si>
  <si>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</si>
  <si>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</si>
  <si>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</si>
  <si>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</si>
  <si>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</si>
  <si>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</si>
  <si>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</si>
  <si>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</si>
  <si>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</si>
  <si>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</si>
  <si>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</si>
  <si>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</si>
  <si>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</si>
  <si>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</si>
  <si>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</si>
  <si>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</si>
  <si>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</si>
  <si>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</si>
  <si>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</si>
  <si>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</si>
  <si>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</si>
  <si>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</si>
  <si>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</si>
  <si>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</si>
  <si>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</si>
  <si>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</si>
  <si>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</si>
  <si>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</si>
  <si>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</si>
  <si>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</si>
  <si>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</si>
  <si>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</si>
  <si>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</si>
  <si>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</si>
  <si>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</si>
  <si>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</si>
  <si>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</si>
  <si>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</si>
  <si>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</si>
  <si>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</si>
  <si>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</si>
  <si>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</si>
  <si>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</si>
  <si>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</si>
  <si>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</si>
  <si>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</si>
  <si>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</si>
  <si>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</si>
  <si>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</si>
  <si>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</si>
  <si>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</si>
  <si>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</si>
  <si>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</si>
  <si>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</si>
  <si>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</si>
  <si>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</si>
  <si>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</si>
  <si>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</si>
  <si>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</si>
  <si>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</si>
  <si>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</si>
  <si>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</si>
  <si>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</si>
  <si>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</si>
  <si>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</si>
  <si>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</si>
  <si>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</si>
  <si>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</si>
  <si>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</si>
  <si>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</si>
  <si>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</si>
  <si>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</si>
  <si>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</si>
  <si>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</si>
  <si>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</si>
  <si>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</si>
  <si>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</si>
  <si>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</si>
  <si>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</si>
  <si>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</si>
  <si>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</si>
  <si>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</si>
  <si>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</si>
  <si>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</si>
  <si>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</si>
  <si>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</si>
  <si>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</si>
  <si>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</si>
  <si>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</si>
  <si>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</si>
  <si>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</si>
  <si>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</si>
  <si>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</si>
  <si>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</si>
  <si>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</si>
  <si>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</si>
  <si>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</si>
  <si>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</si>
  <si>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</si>
  <si>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</si>
  <si>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</si>
  <si>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</si>
  <si>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</si>
  <si>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</si>
  <si>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</si>
  <si>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</si>
  <si>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</si>
  <si>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</si>
  <si>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</si>
  <si>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</si>
  <si>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</si>
  <si>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</si>
  <si>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</si>
  <si>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</si>
  <si>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</si>
  <si>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</si>
  <si>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</si>
  <si>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</si>
  <si>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</si>
  <si>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</si>
  <si>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</si>
  <si>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</si>
  <si>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</si>
  <si>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</si>
  <si>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</si>
  <si>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</si>
  <si>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</si>
  <si>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</si>
  <si>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</si>
  <si>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</si>
  <si>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</si>
  <si>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</si>
  <si>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</si>
  <si>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</si>
  <si>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</si>
  <si>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</si>
  <si>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</si>
  <si>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</si>
  <si>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</si>
  <si>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</si>
  <si>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</si>
  <si>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</si>
  <si>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</si>
  <si>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</si>
  <si>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</si>
  <si>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</si>
  <si>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</si>
  <si>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</si>
  <si>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</si>
  <si>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</si>
  <si>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</si>
  <si>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</si>
  <si>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</si>
  <si>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</si>
  <si>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</si>
  <si>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</si>
  <si>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</si>
  <si>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</si>
  <si>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</si>
  <si>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</si>
  <si>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</si>
  <si>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</si>
  <si>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</si>
  <si>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</si>
  <si>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</si>
  <si>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</si>
  <si>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</si>
  <si>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</si>
  <si>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</si>
  <si>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</si>
  <si>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</si>
  <si>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</si>
  <si>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</si>
  <si>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</si>
  <si>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</si>
  <si>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</si>
  <si>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</si>
  <si>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</si>
  <si>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</si>
  <si>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</si>
  <si>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</si>
  <si>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</si>
  <si>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</si>
  <si>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</si>
  <si>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</si>
  <si>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</si>
  <si>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</si>
  <si>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</si>
  <si>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</si>
  <si>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</si>
  <si>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</si>
  <si>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</si>
  <si>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</si>
  <si>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</si>
  <si>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</si>
  <si>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</si>
  <si>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</si>
  <si>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</si>
  <si>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</si>
  <si>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</si>
  <si>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</si>
  <si>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</si>
  <si>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</si>
  <si>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</si>
  <si>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</si>
  <si>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</si>
  <si>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</si>
  <si>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</si>
  <si>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</si>
  <si>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</si>
  <si>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</si>
  <si>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</si>
  <si>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</si>
  <si>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</si>
  <si>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</si>
  <si>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</si>
  <si>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</si>
  <si>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</si>
  <si>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</si>
  <si>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</si>
  <si>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</si>
  <si>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</si>
  <si>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</si>
  <si>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</si>
  <si>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</si>
  <si>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</si>
  <si>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</si>
  <si>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</si>
  <si>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</si>
  <si>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</si>
  <si>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</si>
  <si>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</si>
  <si>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</si>
  <si>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</si>
  <si>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</si>
  <si>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</si>
  <si>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</si>
  <si>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</si>
  <si>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</si>
  <si>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</si>
  <si>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</si>
  <si>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</si>
  <si>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</si>
  <si>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</si>
  <si>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</si>
  <si>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</si>
  <si>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</si>
  <si>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</si>
  <si>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</si>
  <si>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</si>
  <si>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</si>
  <si>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</si>
  <si>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</si>
  <si>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</si>
  <si>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</si>
  <si>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</si>
  <si>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</si>
  <si>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</si>
  <si>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</si>
  <si>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</si>
  <si>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</si>
  <si>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</si>
  <si>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</si>
  <si>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</si>
  <si>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</si>
  <si>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</si>
  <si>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</si>
  <si>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</si>
  <si>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</si>
  <si>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</si>
  <si>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</si>
  <si>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</si>
  <si>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</si>
  <si>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</si>
  <si>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</si>
  <si>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</si>
  <si>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</si>
  <si>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</si>
  <si>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</si>
  <si>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</si>
  <si>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</si>
  <si>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</si>
  <si>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</si>
  <si>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</si>
  <si>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</si>
  <si>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</si>
  <si>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</si>
  <si>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</si>
  <si>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</si>
  <si>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</si>
  <si>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</si>
  <si>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</si>
  <si>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</si>
  <si>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</si>
  <si>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</si>
  <si>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</si>
  <si>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</si>
  <si>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</si>
  <si>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</si>
  <si>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</si>
  <si>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</si>
  <si>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</si>
  <si>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</si>
  <si>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</si>
  <si>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</si>
  <si>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</si>
  <si>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</si>
  <si>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</si>
  <si>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</si>
  <si>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</si>
  <si>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</si>
  <si>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</si>
  <si>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</si>
  <si>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</si>
  <si>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</si>
  <si>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</si>
  <si>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</si>
  <si>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</si>
  <si>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</si>
  <si>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</si>
  <si>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</si>
  <si>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</si>
  <si>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</si>
  <si>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</si>
  <si>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</si>
  <si>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</si>
  <si>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</si>
  <si>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</si>
  <si>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</si>
  <si>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</si>
  <si>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</si>
  <si>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</si>
  <si>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</si>
  <si>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</si>
  <si>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</si>
  <si>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</si>
  <si>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</si>
  <si>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</si>
  <si>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</si>
  <si>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</si>
  <si>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</si>
  <si>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</si>
  <si>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</si>
  <si>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</si>
  <si>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</si>
  <si>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</si>
  <si>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</si>
  <si>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</si>
  <si>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</si>
  <si>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</si>
  <si>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</si>
  <si>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</si>
  <si>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</si>
  <si>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</si>
  <si>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</si>
  <si>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</si>
  <si>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</si>
  <si>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</si>
  <si>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</si>
  <si>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</si>
  <si>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</si>
  <si>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</si>
  <si>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</si>
  <si>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</si>
  <si>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</si>
  <si>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</si>
  <si>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</si>
  <si>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</si>
  <si>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</si>
  <si>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</si>
  <si>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</si>
  <si>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</si>
  <si>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</si>
  <si>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</si>
  <si>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</si>
  <si>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</si>
  <si>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</si>
  <si>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</si>
  <si>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</si>
  <si>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</si>
  <si>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</si>
  <si>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</si>
  <si>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</si>
  <si>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</si>
  <si>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</si>
  <si>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</si>
  <si>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</si>
  <si>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</si>
  <si>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</si>
  <si>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</si>
  <si>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</si>
  <si>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</si>
  <si>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</si>
  <si>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</si>
  <si>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</si>
  <si>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</si>
  <si>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</si>
  <si>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</si>
  <si>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</si>
  <si>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</si>
  <si>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</si>
  <si>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</si>
  <si>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</si>
  <si>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</si>
  <si>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</si>
  <si>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</si>
  <si>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</si>
  <si>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</si>
  <si>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</si>
  <si>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</si>
  <si>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</si>
  <si>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</si>
  <si>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</si>
  <si>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</si>
  <si>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</si>
  <si>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</si>
  <si>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</si>
  <si>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</si>
  <si>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</si>
  <si>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</si>
  <si>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</si>
  <si>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</si>
  <si>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</si>
  <si>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</si>
  <si>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</si>
  <si>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</si>
  <si>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</si>
  <si>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</si>
  <si>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</si>
  <si>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</si>
  <si>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</si>
  <si>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</si>
  <si>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</si>
  <si>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</si>
  <si>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</si>
  <si>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</si>
  <si>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</si>
  <si>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</si>
  <si>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</si>
  <si>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</si>
  <si>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</si>
  <si>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</si>
  <si>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</si>
  <si>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</si>
  <si>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</si>
  <si>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</si>
  <si>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</si>
  <si>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</si>
  <si>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</si>
  <si>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</si>
  <si>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</si>
  <si>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</si>
  <si>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</si>
  <si>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</si>
  <si>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</si>
  <si>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</si>
  <si>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</si>
  <si>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</si>
  <si>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</si>
  <si>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</si>
  <si>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</si>
  <si>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</si>
  <si>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</si>
  <si>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</si>
  <si>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</si>
  <si>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</si>
  <si>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</si>
  <si>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</si>
  <si>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</si>
  <si>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</si>
  <si>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</si>
  <si>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</si>
  <si>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</si>
  <si>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</si>
  <si>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</si>
  <si>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</si>
  <si>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</si>
  <si>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</si>
  <si>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</si>
  <si>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</si>
  <si>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</si>
  <si>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</si>
  <si>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</si>
  <si>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</si>
  <si>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</si>
  <si>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</si>
  <si>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</si>
  <si>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</si>
  <si>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</si>
  <si>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</si>
  <si>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</si>
  <si>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</si>
  <si>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</si>
  <si>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</si>
  <si>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</si>
  <si>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</si>
  <si>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</si>
  <si>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</si>
  <si>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</si>
  <si>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</si>
  <si>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</si>
  <si>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</si>
  <si>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</si>
  <si>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</si>
  <si>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</si>
  <si>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</si>
  <si>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</si>
  <si>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</si>
  <si>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</si>
  <si>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</si>
  <si>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</si>
  <si>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</si>
  <si>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</si>
  <si>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</si>
  <si>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</si>
  <si>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</si>
  <si>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</si>
  <si>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</si>
  <si>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</si>
  <si>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</si>
  <si>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</si>
  <si>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</si>
  <si>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</si>
  <si>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</si>
  <si>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</si>
  <si>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</si>
  <si>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</si>
  <si>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</si>
  <si>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</si>
  <si>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</si>
  <si>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</si>
  <si>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</si>
  <si>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</si>
  <si>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</si>
  <si>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</si>
  <si>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</si>
  <si>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</si>
  <si>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</si>
  <si>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</si>
  <si>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</si>
  <si>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</si>
  <si>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</si>
  <si>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</si>
  <si>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</si>
  <si>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</si>
  <si>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</si>
  <si>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</si>
  <si>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</si>
  <si>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</si>
  <si>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</si>
  <si>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</si>
  <si>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</si>
  <si>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</si>
  <si>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</si>
  <si>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</si>
  <si>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</si>
  <si>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</si>
  <si>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</si>
  <si>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</si>
  <si>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</si>
  <si>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</si>
  <si>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</si>
  <si>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</si>
  <si>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</si>
  <si>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</si>
  <si>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</si>
  <si>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</si>
  <si>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</si>
  <si>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</si>
  <si>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</si>
  <si>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</si>
  <si>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</si>
  <si>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</si>
  <si>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</si>
  <si>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</si>
  <si>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</si>
  <si>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</si>
  <si>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</si>
  <si>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</si>
  <si>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</si>
  <si>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</si>
  <si>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</si>
  <si>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</si>
  <si>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</si>
  <si>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</si>
  <si>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</si>
  <si>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</si>
  <si>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</si>
  <si>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</si>
  <si>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</si>
  <si>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</si>
  <si>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</si>
  <si>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</si>
  <si>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</si>
  <si>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</si>
  <si>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</si>
  <si>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</si>
  <si>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</si>
  <si>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</si>
  <si>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</si>
  <si>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</si>
  <si>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</si>
  <si>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</si>
  <si>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</si>
  <si>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</si>
  <si>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</si>
  <si>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</si>
  <si>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</si>
  <si>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</si>
  <si>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</si>
  <si>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</si>
  <si>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</si>
  <si>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</si>
  <si>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</si>
  <si>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</si>
  <si>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</si>
  <si>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</si>
  <si>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</si>
  <si>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</si>
  <si>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</si>
  <si>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</si>
  <si>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</si>
  <si>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</si>
  <si>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</si>
  <si>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</si>
  <si>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</si>
  <si>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</si>
  <si>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</si>
  <si>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</si>
  <si>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</si>
  <si>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</si>
  <si>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</si>
  <si>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</si>
  <si>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</si>
  <si>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</si>
  <si>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</si>
  <si>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</si>
  <si>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</si>
  <si>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</si>
  <si>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</si>
  <si>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</si>
  <si>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</si>
  <si>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</si>
  <si>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</si>
  <si>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</si>
  <si>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</si>
  <si>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</si>
  <si>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</si>
  <si>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</si>
  <si>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</si>
  <si>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</si>
  <si>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</si>
  <si>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</si>
  <si>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</si>
  <si>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</si>
  <si>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</si>
  <si>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</si>
  <si>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</si>
  <si>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</si>
  <si>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</si>
  <si>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</si>
  <si>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</si>
  <si>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</si>
  <si>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</si>
  <si>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</si>
  <si>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</si>
  <si>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</si>
  <si>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</si>
  <si>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</si>
  <si>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</si>
  <si>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</si>
  <si>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</si>
  <si>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</si>
  <si>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</si>
  <si>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</si>
  <si>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</si>
  <si>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</si>
  <si>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</si>
  <si>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</si>
  <si>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</si>
  <si>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</si>
  <si>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</si>
  <si>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</si>
  <si>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</si>
  <si>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</si>
  <si>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</si>
  <si>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</si>
  <si>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</si>
  <si>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</si>
  <si>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</si>
  <si>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</si>
  <si>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</si>
  <si>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</si>
  <si>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</si>
  <si>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</si>
  <si>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</si>
  <si>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</si>
  <si>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</si>
  <si>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</si>
  <si>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</si>
  <si>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</si>
  <si>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</si>
  <si>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</si>
  <si>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</si>
  <si>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</si>
  <si>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</si>
  <si>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</si>
  <si>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</si>
  <si>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</si>
  <si>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</si>
  <si>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</si>
  <si>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</si>
  <si>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</si>
  <si>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</si>
  <si>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</si>
  <si>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</si>
  <si>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</si>
  <si>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</si>
  <si>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</si>
  <si>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</si>
  <si>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</si>
  <si>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</si>
  <si>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</si>
  <si>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</si>
  <si>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</si>
  <si>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</si>
  <si>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</si>
  <si>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</si>
  <si>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</si>
  <si>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</si>
  <si>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</si>
  <si>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</si>
  <si>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</si>
  <si>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</si>
  <si>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</si>
  <si>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</si>
  <si>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</si>
  <si>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</si>
  <si>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</si>
  <si>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</si>
  <si>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</si>
  <si>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</si>
  <si>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</si>
  <si>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</si>
  <si>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</si>
  <si>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</si>
  <si>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</si>
  <si>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</si>
  <si>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</si>
  <si>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</si>
  <si>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</si>
  <si>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</si>
  <si>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</si>
  <si>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</si>
  <si>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</si>
  <si>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</si>
  <si>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</si>
  <si>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</si>
  <si>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</si>
  <si>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</si>
  <si>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</si>
  <si>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</si>
  <si>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</si>
  <si>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</si>
  <si>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</si>
  <si>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</si>
  <si>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</si>
  <si>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</si>
  <si>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</si>
  <si>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</si>
  <si>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</si>
  <si>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</si>
  <si>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</si>
  <si>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</si>
  <si>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</si>
  <si>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</si>
  <si>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</si>
  <si>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</si>
  <si>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</si>
  <si>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</si>
  <si>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</si>
  <si>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</si>
  <si>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</si>
  <si>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</si>
  <si>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</si>
  <si>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</si>
  <si>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</si>
  <si>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</si>
  <si>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</si>
  <si>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</si>
  <si>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</si>
  <si>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</si>
  <si>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</si>
  <si>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</si>
  <si>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</si>
  <si>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</si>
  <si>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</si>
  <si>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</si>
  <si>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</si>
  <si>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</si>
  <si>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</si>
  <si>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</si>
  <si>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</si>
  <si>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</si>
  <si>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</si>
  <si>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</si>
  <si>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</si>
  <si>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</si>
  <si>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</si>
  <si>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</si>
  <si>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</si>
  <si>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</si>
  <si>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</si>
  <si>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</si>
  <si>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</si>
  <si>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</si>
  <si>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</si>
  <si>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</si>
  <si>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</si>
  <si>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</si>
  <si>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</si>
  <si>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</si>
  <si>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</si>
  <si>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</si>
  <si>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</si>
  <si>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</si>
  <si>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</si>
  <si>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</si>
  <si>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</si>
  <si>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</si>
  <si>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</si>
  <si>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</si>
  <si>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</si>
  <si>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</si>
  <si>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</si>
  <si>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</si>
  <si>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</si>
  <si>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</si>
  <si>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</si>
  <si>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</si>
  <si>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</si>
  <si>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</si>
  <si>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</si>
  <si>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</si>
  <si>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</si>
  <si>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</si>
  <si>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</si>
  <si>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</si>
  <si>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</si>
  <si>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</si>
  <si>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</si>
  <si>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</si>
  <si>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</si>
  <si>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</si>
  <si>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</si>
  <si>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</si>
  <si>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</si>
  <si>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</si>
  <si>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</si>
  <si>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</si>
  <si>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</si>
  <si>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</si>
  <si>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</si>
  <si>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</si>
  <si>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</si>
  <si>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</si>
  <si>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</si>
  <si>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</si>
  <si>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</si>
  <si>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</si>
  <si>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</si>
  <si>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</si>
  <si>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</si>
  <si>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</si>
  <si>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</si>
  <si>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</si>
  <si>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</si>
  <si>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</si>
  <si>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</si>
  <si>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</si>
  <si>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</si>
  <si>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</si>
  <si>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</si>
  <si>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</si>
  <si>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</si>
  <si>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</si>
  <si>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</si>
  <si>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</si>
  <si>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</si>
  <si>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</si>
  <si>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</si>
  <si>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</si>
  <si>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</si>
  <si>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</si>
  <si>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</si>
  <si>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</si>
  <si>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</si>
  <si>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</si>
  <si>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</si>
  <si>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</si>
  <si>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</si>
  <si>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</si>
  <si>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</si>
  <si>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</si>
  <si>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</si>
  <si>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</si>
  <si>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</si>
  <si>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</si>
  <si>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</si>
  <si>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</si>
  <si>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</si>
  <si>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</si>
  <si>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</si>
  <si>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</si>
  <si>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</si>
  <si>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</si>
  <si>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</si>
  <si>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</si>
  <si>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</si>
  <si>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</si>
  <si>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</si>
  <si>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</si>
  <si>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</si>
  <si>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</si>
  <si>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</si>
  <si>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</si>
  <si>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</si>
  <si>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</si>
  <si>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</si>
  <si>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</si>
  <si>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</si>
  <si>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</si>
  <si>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</si>
  <si>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</si>
  <si>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</si>
  <si>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</si>
  <si>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</si>
  <si>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</si>
  <si>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</si>
  <si>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</si>
  <si>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</si>
  <si>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</si>
  <si>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</si>
  <si>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</si>
  <si>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</si>
  <si>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</si>
  <si>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</si>
  <si>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</si>
  <si>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</si>
  <si>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</si>
  <si>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</si>
  <si>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</si>
  <si>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</si>
  <si>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</si>
  <si>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</si>
  <si>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</si>
  <si>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</si>
  <si>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</si>
  <si>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</si>
  <si>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</si>
  <si>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</si>
  <si>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</si>
  <si>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</si>
  <si>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</si>
  <si>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</si>
  <si>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</si>
  <si>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</si>
  <si>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</si>
  <si>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</si>
  <si>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</si>
  <si>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</si>
  <si>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</si>
  <si>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</si>
  <si>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</si>
  <si>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</si>
  <si>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</si>
  <si>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</si>
  <si>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</si>
  <si>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</si>
  <si>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</si>
  <si>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</si>
  <si>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</si>
  <si>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</si>
  <si>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</si>
  <si>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</si>
  <si>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</si>
  <si>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</si>
  <si>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</si>
  <si>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</si>
  <si>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</si>
  <si>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</si>
  <si>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</si>
  <si>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</si>
  <si>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</si>
  <si>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</si>
  <si>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</si>
  <si>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</si>
  <si>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</si>
  <si>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</si>
  <si>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</si>
  <si>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</si>
  <si>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</si>
  <si>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</si>
  <si>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</si>
  <si>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</si>
  <si>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</si>
  <si>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</si>
  <si>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</si>
  <si>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</si>
  <si>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</si>
  <si>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</si>
  <si>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</si>
  <si>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</si>
  <si>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</si>
  <si>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</si>
  <si>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</si>
  <si>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</si>
  <si>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</si>
  <si>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</si>
  <si>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</si>
  <si>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</si>
  <si>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</si>
  <si>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</si>
  <si>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</si>
  <si>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</si>
  <si>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</si>
  <si>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</si>
  <si>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</si>
  <si>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</si>
  <si>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</si>
  <si>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</si>
  <si>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</si>
  <si>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</si>
  <si>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</si>
  <si>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</si>
  <si>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</si>
  <si>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</si>
  <si>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</si>
  <si>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</si>
  <si>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</si>
  <si>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</si>
  <si>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</si>
  <si>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</si>
  <si>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</si>
  <si>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</si>
  <si>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</si>
  <si>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</si>
  <si>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</si>
  <si>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</si>
  <si>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</si>
  <si>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</si>
  <si>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</si>
  <si>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</si>
  <si>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</si>
  <si>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</si>
  <si>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</si>
  <si>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</si>
  <si>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</si>
  <si>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</si>
  <si>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</si>
  <si>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</si>
  <si>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</si>
  <si>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</si>
  <si>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</si>
  <si>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</si>
  <si>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</si>
  <si>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</si>
  <si>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</si>
  <si>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</si>
  <si>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</si>
  <si>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</si>
  <si>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</si>
  <si>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</si>
  <si>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</si>
  <si>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</si>
  <si>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</si>
  <si>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</si>
  <si>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</si>
  <si>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</si>
  <si>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</si>
  <si>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</si>
  <si>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</si>
  <si>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</si>
  <si>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</si>
  <si>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</si>
  <si>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</si>
  <si>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</si>
  <si>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</si>
  <si>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</si>
  <si>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</si>
  <si>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</si>
  <si>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</si>
  <si>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</si>
  <si>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</si>
  <si>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</si>
  <si>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</si>
  <si>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</si>
  <si>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</si>
  <si>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</si>
  <si>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</si>
  <si>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</si>
  <si>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</si>
  <si>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</si>
  <si>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</si>
  <si>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</si>
  <si>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</si>
  <si>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</si>
  <si>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</si>
  <si>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</si>
  <si>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</si>
  <si>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</si>
  <si>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</si>
  <si>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</si>
  <si>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</si>
  <si>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</si>
  <si>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</si>
  <si>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</si>
  <si>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</si>
  <si>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</si>
  <si>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</si>
  <si>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</si>
  <si>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</si>
  <si>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</si>
  <si>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</si>
  <si>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</si>
  <si>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</si>
  <si>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</si>
  <si>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</si>
  <si>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</si>
  <si>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</si>
  <si>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</si>
  <si>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</si>
  <si>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</si>
  <si>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</si>
  <si>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</si>
  <si>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</si>
  <si>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</si>
  <si>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</si>
  <si>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</si>
  <si>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</si>
  <si>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</si>
  <si>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</si>
  <si>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</si>
  <si>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</si>
  <si>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</si>
  <si>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</si>
  <si>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</si>
  <si>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</si>
  <si>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</si>
  <si>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</si>
  <si>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</si>
  <si>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</si>
  <si>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</si>
  <si>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</si>
  <si>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</si>
  <si>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</si>
  <si>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</si>
  <si>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</si>
  <si>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</si>
  <si>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</si>
  <si>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</si>
  <si>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</si>
  <si>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</si>
  <si>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</si>
  <si>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</si>
  <si>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</si>
  <si>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</si>
  <si>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</si>
  <si>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</si>
  <si>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</si>
  <si>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</si>
  <si>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</si>
  <si>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</si>
  <si>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</si>
  <si>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</si>
  <si>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</si>
  <si>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</si>
  <si>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</si>
  <si>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</si>
  <si>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</si>
  <si>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</si>
  <si>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</si>
  <si>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</si>
  <si>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</si>
  <si>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</si>
  <si>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</si>
  <si>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</si>
  <si>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</si>
  <si>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</si>
  <si>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</si>
  <si>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</si>
  <si>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</si>
  <si>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</si>
  <si>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</si>
  <si>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</si>
  <si>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</si>
  <si>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</si>
  <si>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</si>
  <si>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</si>
  <si>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</si>
  <si>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</si>
  <si>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</si>
  <si>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</si>
  <si>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</si>
  <si>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</si>
  <si>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</si>
  <si>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</si>
  <si>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</si>
  <si>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</si>
  <si>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</si>
  <si>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</si>
  <si>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</si>
  <si>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</si>
  <si>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</si>
  <si>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</si>
  <si>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</si>
  <si>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</si>
  <si>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</si>
  <si>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</si>
  <si>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</si>
  <si>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</si>
  <si>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</si>
  <si>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</si>
  <si>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</si>
  <si>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</si>
  <si>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</si>
  <si>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</si>
  <si>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</si>
  <si>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</si>
  <si>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</si>
  <si>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</si>
  <si>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</si>
  <si>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</si>
  <si>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</si>
  <si>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</si>
  <si>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</si>
  <si>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</si>
  <si>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</si>
  <si>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</si>
  <si>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</si>
  <si>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</si>
  <si>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</si>
  <si>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</si>
  <si>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</si>
  <si>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</si>
  <si>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</si>
  <si>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</si>
  <si>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</si>
  <si>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</si>
  <si>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</si>
  <si>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</si>
  <si>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</si>
  <si>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</si>
  <si>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</si>
  <si>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</si>
  <si>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</si>
  <si>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</si>
  <si>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</si>
  <si>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</si>
  <si>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</si>
  <si>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</si>
  <si>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</si>
  <si>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</si>
  <si>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</si>
  <si>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</si>
  <si>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</si>
  <si>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</si>
  <si>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</si>
  <si>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</si>
  <si>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</si>
  <si>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</si>
  <si>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</si>
  <si>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</si>
  <si>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</si>
  <si>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</si>
  <si>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</si>
  <si>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</si>
  <si>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</si>
  <si>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</si>
  <si>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</si>
  <si>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</si>
  <si>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</si>
  <si>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</si>
  <si>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</si>
  <si>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</si>
  <si>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</si>
  <si>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</si>
  <si>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</si>
  <si>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</si>
  <si>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</si>
  <si>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</si>
  <si>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</si>
  <si>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</si>
  <si>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</si>
  <si>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</si>
  <si>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</si>
  <si>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</si>
  <si>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</si>
  <si>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</si>
  <si>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</si>
  <si>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</si>
  <si>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</si>
  <si>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</si>
  <si>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</si>
  <si>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</si>
  <si>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</si>
  <si>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</si>
  <si>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</si>
  <si>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</si>
  <si>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</si>
  <si>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</si>
  <si>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</si>
  <si>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</si>
  <si>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</si>
  <si>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</si>
  <si>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</si>
  <si>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</si>
  <si>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</si>
  <si>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</si>
  <si>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</si>
  <si>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</si>
  <si>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</si>
  <si>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</si>
  <si>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</si>
  <si>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</si>
  <si>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</si>
  <si>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</si>
  <si>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</si>
  <si>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</si>
  <si>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</si>
  <si>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</si>
  <si>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</si>
  <si>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</si>
  <si>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</si>
  <si>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</si>
  <si>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</si>
  <si>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</si>
  <si>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</si>
  <si>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</si>
  <si>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</si>
  <si>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</si>
  <si>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</si>
  <si>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</si>
  <si>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</si>
  <si>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</si>
  <si>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</si>
  <si>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</si>
  <si>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</si>
  <si>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</si>
  <si>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</si>
  <si>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</si>
  <si>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</si>
  <si>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</si>
  <si>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</si>
  <si>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</si>
  <si>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</si>
  <si>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</si>
  <si>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</si>
  <si>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</si>
  <si>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</si>
  <si>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</si>
  <si>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</si>
  <si>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</si>
  <si>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</si>
  <si>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</si>
  <si>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</si>
  <si>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</si>
  <si>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</si>
  <si>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</si>
  <si>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</si>
  <si>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</si>
  <si>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</si>
  <si>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</si>
  <si>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</si>
  <si>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</si>
  <si>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</si>
  <si>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</si>
  <si>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</si>
  <si>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</si>
  <si>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</si>
  <si>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</si>
  <si>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</si>
  <si>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</si>
  <si>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</si>
  <si>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</si>
  <si>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</si>
  <si>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</si>
  <si>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</si>
  <si>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</si>
  <si>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</si>
  <si>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</si>
  <si>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</si>
  <si>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</si>
  <si>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</si>
  <si>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</si>
  <si>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</si>
  <si>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</si>
  <si>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</si>
  <si>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</si>
  <si>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</si>
  <si>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</si>
  <si>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</si>
  <si>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</si>
  <si>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</si>
  <si>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</si>
  <si>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</si>
  <si>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</si>
  <si>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</si>
  <si>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</si>
  <si>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</si>
  <si>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</si>
  <si>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</si>
  <si>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</si>
  <si>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</si>
  <si>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</si>
  <si>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</si>
  <si>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</si>
  <si>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</si>
  <si>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</si>
  <si>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</si>
  <si>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</si>
  <si>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</si>
  <si>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</si>
  <si>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</si>
  <si>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</si>
  <si>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</si>
  <si>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</si>
  <si>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</si>
  <si>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</si>
  <si>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</si>
  <si>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</si>
  <si>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</si>
  <si>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</si>
  <si>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</si>
  <si>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</si>
  <si>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</si>
  <si>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</si>
  <si>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</si>
  <si>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</si>
  <si>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</si>
  <si>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</si>
  <si>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</si>
  <si>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</si>
  <si>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</si>
  <si>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</si>
  <si>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</si>
  <si>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</si>
  <si>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</si>
  <si>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</si>
  <si>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</si>
  <si>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</si>
  <si>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</si>
  <si>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</si>
  <si>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</si>
  <si>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</si>
  <si>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</si>
  <si>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</si>
  <si>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</si>
  <si>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</si>
  <si>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</si>
  <si>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</si>
  <si>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</si>
  <si>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</si>
  <si>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</si>
  <si>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</si>
  <si>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</si>
  <si>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</si>
  <si>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</si>
  <si>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</si>
  <si>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</si>
  <si>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</si>
  <si>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</si>
  <si>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</si>
  <si>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</si>
  <si>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</si>
  <si>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</si>
  <si>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</si>
  <si>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</si>
  <si>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</si>
  <si>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</si>
  <si>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</si>
  <si>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</si>
  <si>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</si>
  <si>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</si>
  <si>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</si>
  <si>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</si>
  <si>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</si>
  <si>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</si>
  <si>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</si>
  <si>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</si>
  <si>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</si>
  <si>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</si>
  <si>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</si>
  <si>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</si>
  <si>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</si>
  <si>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</si>
  <si>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</si>
  <si>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</si>
  <si>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</si>
  <si>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</si>
  <si>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</si>
  <si>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</si>
  <si>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</si>
  <si>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</si>
  <si>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</si>
  <si>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</si>
  <si>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</si>
  <si>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</si>
  <si>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</si>
  <si>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</si>
  <si>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</si>
  <si>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</si>
  <si>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</si>
  <si>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</si>
  <si>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</si>
  <si>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</si>
  <si>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</si>
  <si>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</si>
  <si>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</si>
  <si>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</si>
  <si>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</si>
  <si>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</si>
  <si>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</si>
  <si>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</si>
  <si>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</si>
  <si>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</si>
  <si>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</si>
  <si>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</si>
  <si>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</si>
  <si>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</si>
  <si>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</si>
  <si>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</si>
  <si>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</si>
  <si>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</si>
  <si>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</si>
  <si>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</si>
  <si>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</si>
  <si>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</si>
  <si>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</si>
  <si>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</si>
  <si>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</si>
  <si>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</si>
  <si>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</si>
  <si>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</si>
  <si>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</si>
  <si>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</si>
  <si>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</si>
  <si>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</si>
  <si>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</si>
  <si>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</si>
  <si>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</si>
  <si>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</si>
  <si>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</si>
  <si>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</si>
  <si>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</si>
  <si>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</si>
  <si>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</si>
  <si>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</si>
  <si>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</si>
  <si>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</si>
  <si>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</si>
  <si>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</si>
  <si>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</si>
  <si>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</si>
  <si>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</si>
  <si>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</si>
  <si>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</si>
  <si>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</si>
  <si>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</si>
  <si>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</si>
  <si>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</si>
  <si>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</si>
  <si>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</si>
  <si>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</si>
  <si>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</si>
  <si>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</si>
  <si>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</si>
  <si>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</si>
  <si>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</si>
  <si>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</si>
  <si>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</si>
  <si>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</si>
  <si>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</si>
  <si>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</si>
  <si>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</si>
  <si>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</si>
  <si>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</si>
  <si>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</si>
  <si>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</si>
  <si>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</si>
  <si>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</si>
  <si>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</si>
  <si>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</si>
  <si>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</si>
  <si>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</si>
  <si>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</si>
  <si>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</si>
  <si>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</si>
  <si>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</si>
  <si>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</si>
  <si>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</si>
  <si>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</si>
  <si>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</si>
  <si>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</si>
  <si>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</si>
  <si>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</si>
  <si>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</si>
  <si>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</si>
  <si>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</si>
  <si>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</si>
  <si>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</si>
  <si>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</si>
  <si>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</si>
  <si>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</si>
  <si>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</si>
  <si>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</si>
  <si>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</si>
  <si>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</si>
  <si>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</si>
  <si>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</si>
  <si>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</si>
  <si>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</si>
  <si>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</si>
  <si>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</si>
  <si>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</si>
  <si>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</si>
  <si>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</si>
  <si>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</si>
  <si>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</si>
  <si>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</si>
  <si>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</si>
  <si>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</si>
  <si>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</si>
  <si>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</si>
  <si>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</si>
  <si>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</si>
  <si>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</si>
  <si>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</si>
  <si>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</si>
  <si>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</si>
  <si>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</si>
  <si>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</si>
  <si>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</si>
  <si>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</si>
  <si>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</si>
  <si>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</si>
  <si>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</si>
  <si>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</si>
  <si>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</si>
  <si>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</si>
  <si>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</si>
  <si>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</si>
  <si>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</si>
  <si>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</si>
  <si>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</si>
  <si>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</si>
  <si>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</si>
  <si>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</si>
  <si>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</si>
  <si>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</si>
  <si>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</si>
  <si>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</si>
  <si>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</si>
  <si>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</si>
  <si>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</si>
  <si>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</si>
  <si>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</si>
  <si>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</si>
  <si>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</si>
  <si>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</si>
  <si>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</si>
  <si>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</si>
  <si>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</si>
  <si>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</si>
  <si>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</si>
  <si>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</si>
  <si>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</si>
  <si>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</si>
  <si>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</si>
  <si>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</si>
  <si>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</si>
  <si>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</si>
  <si>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</si>
  <si>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</si>
  <si>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</si>
  <si>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</si>
  <si>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</si>
  <si>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</si>
  <si>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</si>
  <si>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</si>
  <si>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</si>
  <si>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</si>
  <si>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</si>
  <si>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</si>
  <si>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</si>
  <si>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</si>
  <si>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</si>
  <si>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</si>
  <si>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</si>
  <si>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</si>
  <si>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</si>
  <si>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</si>
  <si>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</si>
  <si>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</si>
  <si>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</si>
  <si>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</si>
  <si>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</si>
  <si>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</si>
  <si>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</si>
  <si>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</si>
  <si>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</si>
  <si>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</si>
  <si>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</si>
  <si>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</si>
  <si>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</si>
  <si>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</si>
  <si>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</si>
  <si>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</si>
  <si>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</si>
  <si>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</si>
  <si>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</si>
  <si>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</si>
  <si>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</si>
  <si>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</si>
  <si>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</si>
  <si>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</si>
  <si>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</si>
  <si>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</si>
  <si>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</si>
  <si>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</si>
  <si>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</si>
  <si>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</si>
  <si>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</si>
  <si>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</si>
  <si>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</si>
  <si>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</si>
  <si>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</si>
  <si>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</si>
  <si>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</si>
  <si>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</si>
  <si>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</si>
  <si>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</si>
  <si>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</si>
  <si>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</si>
  <si>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</si>
  <si>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</si>
  <si>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</si>
  <si>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</si>
  <si>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</si>
  <si>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</si>
  <si>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</si>
  <si>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</si>
  <si>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</si>
  <si>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</si>
  <si>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</si>
  <si>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</si>
  <si>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</si>
  <si>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</si>
  <si>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</si>
  <si>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</si>
  <si>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</si>
  <si>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</si>
  <si>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</si>
  <si>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</si>
  <si>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</si>
  <si>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</si>
  <si>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</si>
  <si>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</si>
  <si>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</si>
  <si>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</si>
  <si>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</si>
  <si>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</si>
  <si>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</si>
  <si>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</si>
  <si>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</si>
  <si>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</si>
  <si>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</si>
  <si>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</si>
  <si>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</si>
  <si>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</si>
  <si>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</si>
  <si>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</si>
  <si>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</si>
  <si>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</si>
  <si>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</si>
  <si>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</si>
  <si>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</si>
  <si>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</si>
  <si>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</si>
  <si>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</si>
  <si>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</si>
  <si>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</si>
  <si>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</si>
  <si>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</si>
  <si>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</si>
  <si>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</si>
  <si>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</si>
  <si>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</si>
  <si>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</si>
  <si>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</si>
  <si>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</si>
  <si>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</si>
  <si>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</si>
  <si>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</si>
  <si>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</si>
  <si>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</si>
  <si>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</si>
  <si>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</si>
  <si>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</si>
  <si>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</si>
  <si>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</si>
  <si>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</si>
  <si>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</si>
  <si>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</si>
  <si>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</si>
  <si>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</si>
  <si>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</si>
  <si>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</si>
  <si>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</si>
  <si>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</si>
  <si>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</si>
  <si>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</si>
  <si>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</si>
  <si>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</si>
  <si>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</si>
  <si>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</si>
  <si>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</si>
  <si>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</si>
  <si>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</si>
  <si>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</si>
  <si>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</si>
  <si>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</si>
  <si>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</si>
  <si>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</si>
  <si>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</si>
  <si>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</si>
  <si>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</si>
  <si>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</si>
  <si>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</si>
  <si>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</si>
  <si>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</si>
  <si>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</si>
  <si>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</si>
  <si>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</si>
  <si>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</si>
  <si>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</si>
  <si>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</si>
  <si>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</si>
  <si>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</si>
  <si>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</si>
  <si>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</si>
  <si>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</si>
  <si>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</si>
  <si>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</si>
  <si>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</si>
  <si>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</si>
  <si>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</si>
  <si>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</si>
  <si>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</si>
  <si>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</si>
  <si>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</si>
  <si>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</si>
  <si>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</si>
  <si>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</si>
  <si>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</si>
  <si>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</si>
  <si>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</si>
  <si>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</si>
  <si>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</si>
  <si>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</si>
  <si>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</si>
  <si>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</si>
  <si>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</si>
  <si>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</si>
  <si>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</si>
  <si>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</si>
  <si>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</si>
  <si>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</si>
  <si>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</si>
  <si>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</si>
  <si>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</si>
  <si>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</si>
  <si>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</si>
  <si>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</si>
  <si>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</si>
  <si>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</si>
  <si>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</si>
  <si>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</si>
  <si>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</si>
  <si>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</si>
  <si>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</si>
  <si>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</si>
  <si>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</si>
  <si>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</si>
  <si>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</si>
  <si>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</si>
  <si>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</si>
  <si>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</si>
  <si>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</si>
  <si>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</si>
  <si>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</si>
  <si>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</si>
  <si>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</si>
  <si>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</si>
  <si>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</si>
  <si>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</si>
  <si>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</si>
  <si>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</si>
  <si>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</si>
  <si>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</si>
  <si>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</si>
  <si>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</si>
  <si>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</si>
  <si>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</si>
  <si>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</si>
  <si>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</si>
  <si>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</si>
  <si>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</si>
  <si>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</si>
  <si>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</si>
  <si>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</si>
  <si>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</si>
  <si>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</si>
  <si>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</si>
  <si>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</si>
  <si>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</si>
  <si>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</si>
  <si>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</si>
  <si>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</si>
  <si>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</si>
  <si>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</si>
  <si>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</si>
  <si>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</si>
  <si>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</si>
  <si>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</si>
  <si>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</si>
  <si>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</si>
  <si>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</si>
  <si>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</si>
  <si>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</si>
  <si>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</si>
  <si>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</si>
  <si>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</si>
  <si>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</si>
  <si>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</si>
  <si>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</si>
  <si>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</si>
  <si>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</si>
  <si>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</si>
  <si>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</si>
  <si>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</si>
  <si>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</si>
  <si>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</si>
  <si>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</si>
  <si>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</si>
  <si>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</si>
  <si>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</si>
  <si>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</si>
  <si>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</si>
  <si>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</si>
  <si>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</si>
  <si>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</si>
  <si>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</si>
  <si>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</si>
  <si>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</si>
  <si>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</si>
  <si>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</si>
  <si>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</si>
  <si>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</si>
  <si>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</si>
  <si>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</si>
  <si>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</si>
  <si>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</si>
  <si>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</si>
  <si>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</si>
  <si>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</si>
  <si>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</si>
  <si>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</si>
  <si>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</si>
  <si>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</si>
  <si>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</si>
  <si>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</si>
  <si>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</si>
  <si>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</si>
  <si>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</si>
  <si>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</si>
  <si>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</si>
  <si>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</si>
  <si>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</si>
  <si>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</si>
  <si>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</si>
  <si>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</si>
  <si>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</si>
  <si>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</si>
  <si>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</si>
  <si>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</si>
  <si>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</si>
  <si>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</si>
  <si>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</si>
  <si>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</si>
  <si>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</si>
  <si>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</si>
  <si>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</si>
  <si>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</si>
  <si>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</si>
  <si>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</si>
  <si>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</si>
  <si>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</si>
  <si>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</si>
  <si>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</si>
  <si>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</si>
  <si>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</si>
  <si>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</si>
  <si>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</si>
  <si>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</si>
  <si>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</si>
  <si>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</si>
  <si>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</si>
  <si>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</si>
  <si>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</si>
  <si>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</si>
  <si>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</si>
  <si>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</si>
  <si>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</si>
  <si>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</si>
  <si>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</si>
  <si>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</si>
  <si>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</si>
  <si>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</si>
  <si>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</si>
  <si>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</si>
  <si>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</si>
  <si>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</si>
  <si>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</si>
  <si>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</si>
  <si>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</si>
  <si>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</si>
  <si>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</si>
  <si>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</si>
  <si>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</si>
  <si>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</si>
  <si>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</si>
  <si>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</si>
  <si>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</si>
  <si>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</si>
  <si>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</si>
  <si>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</si>
  <si>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</si>
  <si>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</si>
  <si>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</si>
  <si>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</si>
  <si>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</si>
  <si>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</si>
  <si>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</si>
  <si>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</si>
  <si>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</si>
  <si>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</si>
  <si>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</si>
  <si>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</si>
  <si>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</si>
  <si>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</si>
  <si>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</si>
  <si>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</si>
  <si>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</si>
  <si>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</si>
  <si>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</si>
  <si>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</si>
  <si>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</si>
  <si>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</si>
  <si>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</si>
  <si>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</si>
  <si>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</si>
  <si>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</si>
  <si>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</si>
  <si>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</si>
  <si>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</si>
  <si>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</si>
  <si>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</si>
  <si>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</si>
  <si>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</si>
  <si>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</si>
  <si>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</si>
  <si>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</si>
  <si>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</si>
  <si>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</si>
  <si>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</si>
  <si>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</si>
  <si>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</si>
  <si>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</si>
  <si>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</si>
  <si>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</si>
  <si>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</si>
  <si>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</si>
  <si>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</si>
  <si>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</si>
  <si>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</si>
  <si>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</si>
  <si>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</si>
  <si>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</si>
  <si>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</si>
  <si>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</si>
  <si>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</si>
  <si>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</si>
  <si>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</si>
  <si>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</si>
  <si>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</si>
  <si>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</si>
  <si>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</si>
  <si>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</si>
  <si>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</si>
  <si>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</si>
  <si>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</si>
  <si>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</si>
  <si>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</si>
  <si>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</si>
  <si>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</si>
  <si>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</si>
  <si>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</si>
  <si>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</si>
  <si>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</si>
  <si>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</si>
  <si>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</si>
  <si>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</si>
  <si>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</si>
  <si>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</si>
  <si>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</si>
  <si>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</si>
  <si>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</si>
  <si>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</si>
  <si>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</si>
  <si>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</si>
  <si>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</si>
  <si>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</si>
  <si>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</si>
  <si>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</si>
  <si>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</si>
  <si>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</si>
  <si>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</si>
  <si>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</si>
  <si>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</si>
  <si>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</si>
  <si>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</si>
  <si>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</si>
  <si>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</si>
  <si>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</si>
  <si>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</si>
  <si>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</si>
  <si>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</si>
  <si>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</si>
  <si>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</si>
  <si>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</si>
  <si>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</si>
  <si>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</si>
  <si>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</si>
  <si>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</si>
  <si>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</si>
  <si>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</si>
  <si>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</si>
  <si>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</si>
  <si>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</si>
  <si>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</si>
  <si>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</si>
  <si>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</si>
  <si>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</si>
  <si>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</si>
  <si>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</si>
  <si>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</si>
  <si>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</si>
  <si>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</si>
  <si>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</si>
  <si>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</si>
  <si>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</si>
  <si>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</si>
  <si>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</si>
  <si>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</si>
  <si>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</si>
  <si>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</si>
  <si>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</si>
  <si>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</si>
  <si>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</si>
  <si>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</si>
  <si>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</si>
  <si>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</si>
  <si>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</si>
  <si>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</si>
  <si>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</si>
  <si>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</si>
  <si>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</si>
  <si>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</si>
  <si>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</si>
  <si>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</si>
  <si>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</si>
  <si>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</si>
  <si>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</si>
  <si>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</si>
  <si>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</si>
  <si>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</si>
  <si>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</si>
  <si>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</si>
  <si>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</si>
  <si>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</si>
  <si>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</si>
  <si>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</si>
  <si>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</si>
  <si>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</si>
  <si>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</si>
  <si>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</si>
  <si>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</si>
  <si>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</si>
  <si>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</si>
  <si>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</si>
  <si>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</si>
  <si>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</si>
  <si>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</si>
  <si>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</si>
  <si>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</si>
  <si>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</si>
  <si>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</si>
  <si>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</si>
  <si>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</si>
  <si>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</si>
  <si>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</si>
  <si>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</si>
  <si>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</si>
  <si>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</si>
  <si>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</si>
  <si>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</si>
  <si>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</si>
  <si>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</si>
  <si>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</si>
  <si>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</si>
  <si>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</si>
  <si>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</si>
  <si>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</si>
  <si>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</si>
  <si>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</si>
  <si>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</si>
  <si>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</si>
  <si>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</si>
  <si>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</si>
  <si>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</si>
  <si>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</si>
  <si>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</si>
  <si>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</si>
  <si>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</si>
  <si>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</si>
  <si>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</si>
  <si>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</si>
  <si>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</si>
  <si>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</si>
  <si>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</si>
  <si>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</si>
  <si>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</si>
  <si>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</si>
  <si>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</si>
  <si>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</si>
  <si>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</si>
  <si>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</si>
  <si>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</si>
  <si>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</si>
  <si>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</si>
  <si>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</si>
  <si>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</si>
  <si>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</si>
  <si>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</si>
  <si>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</si>
  <si>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</si>
  <si>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</si>
  <si>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</si>
  <si>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</si>
  <si>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</si>
  <si>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</si>
  <si>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</si>
  <si>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</si>
  <si>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</si>
  <si>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</si>
  <si>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</si>
  <si>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</si>
  <si>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</si>
  <si>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</si>
  <si>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</si>
  <si>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</si>
  <si>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</si>
  <si>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</si>
  <si>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</si>
  <si>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</si>
  <si>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</si>
  <si>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</si>
  <si>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</si>
  <si>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</si>
  <si>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</si>
  <si>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</si>
  <si>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</si>
  <si>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</si>
  <si>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</si>
  <si>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</si>
  <si>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</si>
  <si>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</si>
  <si>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</si>
  <si>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</si>
  <si>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</si>
  <si>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</si>
  <si>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</si>
  <si>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</si>
  <si>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</si>
  <si>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</si>
  <si>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</si>
  <si>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</si>
  <si>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</si>
  <si>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</si>
  <si>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</si>
  <si>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</si>
  <si>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</si>
  <si>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</si>
  <si>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</si>
  <si>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</si>
  <si>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</si>
  <si>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</si>
  <si>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</si>
  <si>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</si>
  <si>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</si>
  <si>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</si>
  <si>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</si>
  <si>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</si>
  <si>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</si>
  <si>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</si>
  <si>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</si>
  <si>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</si>
  <si>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</si>
  <si>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</si>
  <si>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</si>
  <si>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</si>
  <si>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</si>
  <si>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</si>
  <si>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</si>
  <si>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</si>
  <si>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</si>
  <si>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</si>
  <si>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</si>
  <si>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</si>
  <si>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</si>
  <si>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</si>
  <si>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</si>
  <si>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</si>
  <si>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</si>
  <si>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</si>
  <si>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</si>
  <si>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</si>
  <si>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</si>
  <si>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</si>
  <si>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</si>
  <si>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</si>
  <si>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</si>
  <si>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</si>
  <si>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</si>
  <si>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</si>
  <si>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</si>
  <si>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</si>
  <si>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</si>
  <si>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</si>
  <si>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</si>
  <si>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</si>
  <si>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</si>
  <si>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</si>
  <si>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</si>
  <si>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</si>
  <si>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</si>
  <si>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</si>
  <si>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</si>
  <si>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</si>
  <si>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</si>
  <si>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</si>
  <si>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</si>
  <si>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</si>
  <si>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</si>
  <si>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</si>
  <si>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</si>
  <si>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</si>
  <si>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</si>
  <si>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</si>
  <si>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</si>
  <si>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</si>
  <si>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</si>
  <si>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</si>
  <si>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</si>
  <si>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</si>
  <si>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</si>
  <si>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</si>
  <si>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</si>
  <si>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</si>
  <si>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</si>
  <si>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</si>
  <si>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</si>
  <si>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</si>
  <si>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</si>
  <si>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</si>
  <si>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</si>
  <si>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</si>
  <si>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</si>
  <si>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</si>
  <si>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</si>
  <si>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</si>
  <si>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</si>
  <si>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</si>
  <si>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</si>
  <si>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</si>
  <si>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</si>
  <si>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</si>
  <si>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</si>
  <si>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</si>
  <si>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</si>
  <si>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</si>
  <si>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</si>
  <si>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</si>
  <si>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</si>
  <si>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</si>
  <si>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</si>
  <si>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</si>
  <si>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</si>
  <si>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</si>
  <si>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</si>
  <si>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</si>
  <si>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</si>
  <si>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</si>
  <si>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</si>
  <si>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</si>
  <si>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</si>
  <si>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</si>
  <si>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</si>
  <si>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</si>
  <si>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</si>
  <si>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</si>
  <si>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</si>
  <si>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</si>
  <si>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</si>
  <si>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</si>
  <si>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</si>
  <si>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</si>
  <si>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</si>
  <si>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</si>
  <si>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</si>
  <si>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</si>
  <si>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</si>
  <si>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</si>
  <si>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</si>
  <si>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</si>
  <si>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</si>
  <si>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</si>
  <si>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</si>
  <si>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</si>
  <si>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</si>
  <si>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</si>
  <si>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</si>
  <si>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</si>
  <si>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</si>
  <si>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</si>
  <si>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</si>
  <si>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</si>
  <si>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</si>
  <si>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</si>
  <si>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</si>
  <si>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</si>
  <si>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</si>
  <si>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</si>
  <si>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</si>
  <si>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</si>
  <si>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</si>
  <si>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</si>
  <si>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</si>
  <si>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</si>
  <si>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</si>
  <si>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</si>
  <si>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</si>
  <si>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</si>
  <si>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</si>
  <si>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</si>
  <si>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</si>
  <si>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</si>
  <si>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</si>
  <si>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</si>
  <si>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</si>
  <si>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</si>
  <si>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</si>
  <si>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</si>
  <si>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</si>
  <si>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</si>
  <si>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</si>
  <si>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</si>
  <si>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</si>
  <si>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</si>
  <si>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</si>
  <si>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</si>
  <si>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</si>
  <si>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</si>
  <si>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</si>
  <si>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</si>
  <si>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</si>
  <si>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</si>
  <si>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</si>
  <si>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</si>
  <si>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</si>
  <si>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</si>
  <si>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</si>
  <si>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</si>
  <si>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</si>
  <si>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</si>
  <si>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</si>
  <si>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</si>
  <si>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</si>
  <si>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</si>
  <si>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</si>
  <si>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</si>
  <si>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</si>
  <si>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</si>
  <si>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</si>
  <si>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</si>
  <si>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</si>
  <si>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</si>
  <si>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</si>
  <si>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</si>
  <si>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</si>
  <si>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</si>
  <si>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</si>
  <si>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</si>
  <si>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</si>
  <si>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</si>
  <si>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</si>
  <si>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</si>
  <si>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</si>
  <si>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</si>
  <si>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</si>
  <si>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</si>
  <si>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</si>
  <si>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</si>
  <si>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</si>
  <si>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</si>
  <si>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</si>
  <si>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</si>
  <si>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</si>
  <si>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</si>
  <si>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</si>
  <si>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</si>
  <si>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</si>
  <si>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</si>
  <si>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</si>
  <si>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</si>
  <si>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</si>
  <si>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</si>
  <si>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</si>
  <si>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</si>
  <si>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</si>
  <si>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</si>
  <si>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</si>
  <si>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</si>
  <si>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</si>
  <si>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</si>
  <si>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</si>
  <si>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</si>
  <si>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</si>
  <si>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</si>
  <si>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</si>
  <si>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</si>
  <si>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</si>
  <si>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</si>
  <si>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</si>
  <si>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</si>
  <si>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</si>
  <si>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</si>
  <si>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</si>
  <si>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</si>
  <si>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</si>
  <si>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</si>
  <si>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</si>
  <si>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</si>
  <si>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</si>
  <si>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</si>
  <si>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</si>
  <si>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</si>
  <si>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</si>
  <si>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</si>
  <si>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</si>
  <si>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</si>
  <si>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</si>
  <si>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</si>
  <si>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</si>
  <si>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</si>
  <si>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</si>
  <si>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</si>
  <si>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</si>
  <si>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</si>
  <si>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</si>
  <si>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</si>
  <si>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</si>
  <si>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</si>
  <si>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</si>
  <si>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</si>
  <si>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</si>
  <si>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</si>
  <si>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</si>
  <si>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</si>
  <si>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</si>
  <si>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</si>
  <si>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</si>
  <si>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</si>
  <si>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</si>
  <si>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</si>
  <si>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</si>
  <si>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</si>
  <si>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</si>
  <si>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</si>
  <si>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</si>
  <si>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</si>
  <si>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</si>
  <si>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</si>
  <si>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</si>
  <si>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</si>
  <si>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</si>
  <si>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</si>
  <si>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</si>
  <si>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</si>
  <si>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</si>
  <si>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</si>
  <si>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</si>
  <si>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</si>
  <si>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</si>
  <si>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</si>
  <si>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</si>
  <si>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</si>
  <si>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</si>
  <si>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</si>
  <si>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</si>
  <si>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</si>
  <si>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</si>
  <si>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</si>
  <si>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</si>
  <si>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</si>
  <si>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</si>
  <si>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</si>
  <si>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</si>
  <si>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</si>
  <si>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</si>
  <si>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</si>
  <si>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</si>
  <si>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</si>
  <si>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</si>
  <si>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</si>
  <si>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</si>
  <si>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</si>
  <si>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</si>
  <si>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</si>
  <si>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</si>
  <si>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</si>
  <si>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</si>
  <si>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</si>
  <si>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</si>
  <si>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</si>
  <si>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</si>
  <si>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</si>
  <si>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</si>
  <si>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</si>
  <si>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</si>
  <si>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</si>
  <si>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</si>
  <si>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</si>
  <si>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</si>
  <si>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</si>
  <si>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</si>
  <si>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</si>
  <si>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</si>
  <si>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</si>
  <si>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</si>
  <si>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</si>
  <si>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</si>
  <si>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</si>
  <si>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</si>
  <si>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</si>
  <si>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</si>
  <si>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</si>
  <si>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</si>
  <si>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</si>
  <si>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</si>
  <si>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</si>
  <si>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</si>
  <si>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</si>
  <si>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</si>
  <si>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</si>
  <si>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</si>
  <si>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</si>
  <si>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</si>
  <si>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</si>
  <si>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</si>
  <si>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</si>
  <si>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</si>
  <si>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</si>
  <si>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</si>
  <si>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</si>
  <si>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</si>
  <si>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</si>
  <si>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</si>
  <si>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</si>
  <si>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</si>
  <si>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</si>
  <si>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</si>
  <si>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</si>
  <si>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</si>
  <si>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</si>
  <si>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</si>
  <si>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</si>
  <si>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</si>
  <si>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</si>
  <si>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</si>
  <si>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</si>
  <si>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</si>
  <si>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</si>
  <si>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</si>
  <si>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</si>
  <si>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</si>
  <si>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</si>
  <si>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</si>
  <si>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</si>
  <si>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</si>
  <si>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</si>
  <si>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</si>
  <si>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</si>
  <si>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</si>
  <si>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</si>
  <si>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</si>
  <si>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</si>
  <si>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</si>
  <si>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</si>
  <si>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</si>
  <si>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</si>
  <si>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</si>
  <si>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</si>
  <si>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</si>
  <si>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</si>
  <si>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</si>
  <si>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</si>
  <si>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</si>
  <si>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</si>
  <si>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</si>
  <si>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</si>
  <si>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</si>
  <si>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</si>
  <si>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</si>
  <si>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</si>
  <si>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</si>
  <si>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</si>
  <si>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</si>
  <si>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</si>
  <si>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</si>
  <si>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</si>
  <si>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</si>
  <si>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</si>
  <si>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</si>
  <si>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</si>
  <si>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</si>
  <si>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</si>
  <si>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</si>
  <si>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</si>
  <si>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</si>
  <si>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</si>
  <si>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</si>
  <si>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</si>
  <si>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</si>
  <si>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</si>
  <si>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</si>
  <si>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</si>
  <si>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</si>
  <si>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</si>
  <si>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</si>
  <si>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</si>
  <si>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</si>
  <si>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</si>
  <si>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</si>
  <si>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</si>
  <si>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</si>
  <si>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</si>
  <si>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</si>
  <si>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</si>
  <si>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</si>
  <si>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</si>
  <si>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</si>
  <si>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</si>
  <si>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</si>
  <si>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</si>
  <si>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</si>
  <si>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</si>
  <si>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</si>
  <si>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</si>
  <si>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</si>
  <si>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</si>
  <si>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</si>
  <si>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</si>
  <si>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</si>
  <si>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</si>
  <si>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</si>
  <si>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</si>
  <si>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</si>
  <si>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</si>
  <si>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</si>
  <si>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</si>
  <si>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</si>
  <si>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</si>
  <si>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</si>
  <si>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</si>
  <si>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</si>
  <si>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</si>
  <si>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</si>
  <si>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</si>
  <si>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</si>
  <si>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</si>
  <si>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</si>
  <si>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</si>
  <si>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</si>
  <si>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</si>
  <si>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</si>
  <si>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</si>
  <si>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</si>
  <si>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</si>
  <si>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</si>
  <si>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</si>
  <si>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</si>
  <si>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</si>
  <si>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</si>
  <si>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</si>
  <si>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</si>
  <si>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</si>
  <si>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</si>
  <si>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</si>
  <si>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</si>
  <si>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</si>
  <si>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</si>
  <si>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</si>
  <si>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</si>
  <si>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</si>
  <si>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</si>
  <si>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</si>
  <si>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</si>
  <si>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</si>
  <si>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</si>
  <si>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</si>
  <si>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</si>
  <si>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</si>
  <si>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</si>
  <si>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</si>
  <si>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</si>
  <si>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</si>
  <si>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</si>
  <si>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</si>
  <si>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</si>
  <si>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</si>
  <si>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</si>
  <si>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</si>
  <si>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</si>
  <si>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</si>
  <si>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</si>
  <si>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</si>
  <si>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</si>
  <si>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</si>
  <si>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</si>
  <si>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</si>
  <si>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</si>
  <si>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</si>
  <si>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</si>
  <si>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</si>
  <si>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</si>
  <si>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</si>
  <si>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</si>
  <si>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</si>
  <si>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</si>
  <si>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</si>
  <si>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</si>
  <si>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</si>
  <si>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</si>
  <si>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</si>
  <si>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</si>
  <si>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</si>
  <si>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</si>
  <si>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</si>
  <si>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</si>
  <si>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</si>
  <si>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</si>
  <si>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</si>
  <si>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</si>
  <si>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</si>
  <si>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</si>
  <si>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</si>
  <si>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</si>
  <si>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</si>
  <si>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</si>
  <si>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</si>
  <si>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</si>
  <si>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</si>
  <si>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</si>
  <si>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</si>
  <si>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</si>
  <si>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</si>
  <si>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</si>
  <si>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</si>
  <si>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</si>
  <si>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</si>
  <si>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</si>
  <si>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</si>
  <si>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</si>
  <si>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</si>
  <si>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</si>
  <si>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</si>
  <si>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</si>
  <si>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</si>
  <si>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</si>
  <si>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</si>
  <si>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</si>
  <si>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</si>
  <si>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</si>
  <si>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</si>
  <si>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</si>
  <si>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</si>
  <si>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</si>
  <si>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</si>
  <si>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</si>
  <si>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</si>
  <si>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</si>
  <si>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</si>
  <si>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</si>
  <si>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</si>
  <si>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</si>
  <si>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</si>
  <si>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</si>
  <si>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</si>
  <si>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</si>
  <si>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</si>
  <si>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</si>
  <si>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</si>
  <si>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</si>
  <si>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</si>
  <si>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</si>
  <si>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</si>
  <si>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</si>
  <si>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</si>
  <si>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</si>
  <si>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</si>
  <si>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</si>
  <si>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</si>
  <si>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</si>
  <si>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</si>
  <si>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</si>
  <si>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</si>
  <si>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</si>
  <si>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</si>
  <si>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</si>
  <si>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</si>
  <si>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</si>
  <si>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</si>
  <si>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</si>
  <si>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</si>
  <si>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</si>
  <si>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</si>
  <si>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</si>
  <si>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</si>
  <si>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</si>
  <si>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</si>
  <si>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</si>
  <si>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</si>
  <si>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</si>
  <si>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</si>
  <si>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</si>
  <si>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</si>
  <si>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</si>
  <si>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</si>
  <si>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</si>
  <si>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</si>
  <si>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</si>
  <si>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</si>
  <si>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</si>
  <si>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</si>
  <si>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</si>
  <si>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</si>
  <si>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</si>
  <si>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</si>
  <si>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</si>
  <si>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</si>
  <si>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</si>
  <si>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</si>
  <si>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</si>
  <si>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</si>
  <si>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</si>
  <si>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</si>
  <si>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</si>
  <si>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</si>
  <si>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</si>
  <si>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</si>
  <si>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</si>
  <si>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</si>
  <si>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</si>
  <si>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</si>
  <si>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</si>
  <si>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</si>
  <si>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</si>
  <si>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</si>
  <si>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</si>
  <si>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</si>
  <si>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</si>
  <si>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</si>
  <si>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</si>
  <si>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</si>
  <si>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</si>
  <si>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</si>
  <si>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</si>
  <si>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</si>
  <si>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</si>
  <si>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</si>
  <si>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</si>
  <si>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</si>
  <si>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</si>
  <si>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</si>
  <si>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</si>
  <si>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</si>
  <si>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</si>
  <si>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</si>
  <si>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</si>
  <si>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</si>
  <si>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</si>
  <si>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</si>
  <si>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</si>
  <si>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</si>
  <si>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</si>
  <si>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</si>
  <si>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</si>
  <si>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</si>
  <si>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</si>
  <si>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</si>
  <si>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</si>
  <si>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</si>
  <si>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</si>
  <si>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</si>
  <si>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</si>
  <si>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</si>
  <si>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</si>
  <si>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</si>
  <si>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</si>
  <si>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</si>
  <si>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</si>
  <si>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</si>
  <si>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</si>
  <si>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</si>
  <si>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</si>
  <si>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</si>
  <si>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</si>
  <si>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</si>
  <si>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</si>
  <si>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</si>
  <si>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</si>
  <si>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</si>
  <si>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</si>
  <si>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</si>
  <si>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</si>
  <si>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</si>
  <si>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</si>
  <si>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</si>
  <si>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</si>
  <si>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</si>
  <si>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</si>
  <si>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</si>
  <si>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</si>
  <si>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</si>
  <si>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</si>
  <si>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</si>
  <si>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</si>
  <si>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</si>
  <si>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</si>
  <si>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</si>
  <si>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</si>
  <si>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</si>
  <si>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</si>
  <si>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</si>
  <si>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</si>
  <si>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</si>
  <si>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</si>
  <si>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</si>
  <si>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</si>
  <si>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</si>
  <si>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</si>
  <si>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</si>
  <si>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</si>
  <si>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</si>
  <si>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</si>
  <si>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</si>
  <si>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</si>
  <si>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</si>
  <si>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</si>
  <si>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</si>
  <si>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</si>
  <si>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</si>
  <si>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</si>
  <si>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</si>
  <si>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</si>
  <si>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</si>
  <si>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</si>
  <si>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</si>
  <si>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</si>
  <si>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</si>
  <si>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</si>
  <si>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</si>
  <si>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</si>
  <si>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</si>
  <si>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</si>
  <si>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</si>
  <si>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</si>
  <si>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</si>
  <si>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</si>
  <si>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</si>
  <si>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</si>
  <si>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</si>
  <si>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</si>
  <si>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</si>
  <si>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</si>
  <si>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</si>
  <si>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</si>
  <si>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</si>
  <si>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</si>
  <si>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</si>
  <si>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</si>
  <si>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</si>
  <si>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</si>
  <si>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</si>
  <si>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</si>
  <si>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</si>
  <si>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</si>
  <si>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</si>
  <si>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</si>
  <si>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</si>
  <si>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</si>
  <si>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</si>
  <si>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</si>
  <si>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</si>
  <si>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</si>
  <si>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</si>
  <si>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</si>
  <si>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</si>
  <si>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</si>
  <si>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</si>
  <si>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</si>
  <si>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</si>
  <si>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</si>
  <si>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</si>
  <si>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</si>
  <si>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</si>
  <si>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</si>
  <si>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</si>
  <si>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</si>
  <si>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</si>
  <si>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</si>
  <si>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</si>
  <si>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</si>
  <si>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</si>
  <si>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</si>
  <si>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</si>
  <si>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</si>
  <si>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</si>
  <si>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</si>
  <si>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</si>
  <si>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</si>
  <si>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</si>
  <si>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</si>
  <si>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</si>
  <si>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</si>
  <si>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</si>
  <si>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</si>
  <si>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</si>
  <si>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</si>
  <si>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</si>
  <si>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</si>
  <si>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</si>
  <si>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</si>
  <si>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</si>
  <si>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</si>
  <si>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</si>
  <si>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</si>
  <si>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</si>
  <si>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</si>
  <si>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</si>
  <si>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</si>
  <si>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</si>
  <si>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</si>
  <si>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</si>
  <si>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</si>
  <si>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</si>
  <si>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</si>
  <si>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</si>
  <si>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</si>
  <si>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</si>
  <si>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</si>
  <si>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</si>
  <si>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</si>
  <si>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</si>
  <si>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</si>
  <si>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</si>
  <si>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</si>
  <si>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</si>
  <si>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</si>
  <si>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</si>
  <si>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</si>
  <si>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</si>
  <si>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</si>
  <si>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</si>
  <si>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</si>
  <si>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</si>
  <si>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</si>
  <si>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</si>
  <si>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</si>
  <si>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</si>
  <si>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</si>
  <si>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</si>
  <si>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</si>
  <si>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</si>
  <si>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</si>
  <si>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</si>
  <si>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</si>
  <si>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</si>
  <si>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</si>
  <si>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</si>
  <si>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</si>
  <si>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</si>
  <si>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</si>
  <si>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</si>
  <si>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</si>
  <si>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</si>
  <si>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</si>
  <si>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</si>
  <si>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</si>
  <si>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</si>
  <si>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</si>
  <si>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</si>
  <si>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</si>
  <si>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</si>
  <si>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</si>
  <si>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</si>
  <si>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</si>
  <si>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</si>
  <si>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</si>
  <si>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</si>
  <si>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</si>
  <si>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</si>
  <si>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</si>
  <si>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</si>
  <si>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</si>
  <si>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</si>
  <si>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</si>
  <si>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</si>
  <si>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</si>
  <si>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</si>
  <si>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</si>
  <si>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</si>
  <si>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</si>
  <si>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</si>
  <si>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</si>
  <si>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</si>
  <si>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</si>
  <si>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</si>
  <si>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</si>
  <si>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</si>
  <si>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</si>
  <si>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</si>
  <si>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</si>
  <si>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</si>
  <si>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</si>
  <si>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</si>
  <si>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</si>
  <si>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</si>
  <si>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</si>
  <si>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</si>
  <si>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</si>
  <si>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</si>
  <si>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</si>
  <si>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</si>
  <si>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</si>
  <si>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</si>
  <si>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</si>
  <si>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</si>
  <si>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</si>
  <si>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</si>
  <si>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</si>
  <si>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</si>
  <si>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</si>
  <si>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</si>
  <si>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</si>
  <si>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</si>
  <si>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</si>
  <si>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</si>
  <si>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</si>
  <si>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</si>
  <si>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</si>
  <si>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</si>
  <si>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</si>
  <si>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</si>
  <si>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</si>
  <si>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</si>
  <si>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</si>
  <si>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</si>
  <si>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</si>
  <si>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</si>
  <si>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</si>
  <si>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</si>
  <si>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</si>
  <si>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</si>
  <si>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</si>
  <si>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</si>
  <si>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</si>
  <si>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</si>
  <si>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</si>
  <si>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</si>
  <si>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</si>
  <si>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</si>
  <si>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</si>
  <si>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</si>
  <si>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</si>
  <si>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</si>
  <si>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</si>
  <si>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</si>
  <si>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</si>
  <si>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</si>
  <si>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</si>
  <si>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</si>
  <si>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</si>
  <si>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</si>
  <si>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</si>
  <si>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</si>
  <si>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</si>
  <si>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</si>
  <si>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</si>
  <si>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</si>
  <si>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</si>
  <si>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</si>
  <si>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</si>
  <si>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</si>
  <si>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</si>
  <si>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</si>
  <si>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</si>
  <si>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</si>
  <si>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</si>
  <si>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</si>
  <si>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</si>
  <si>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</si>
  <si>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</si>
  <si>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</si>
  <si>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</si>
  <si>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</si>
  <si>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</si>
  <si>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</si>
  <si>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</si>
  <si>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</si>
  <si>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</si>
  <si>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</si>
  <si>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</si>
  <si>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</si>
  <si>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</si>
  <si>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</si>
  <si>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</si>
  <si>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</si>
  <si>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</si>
  <si>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</si>
  <si>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</si>
  <si>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</si>
  <si>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</si>
  <si>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</si>
  <si>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</si>
  <si>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</si>
  <si>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</si>
  <si>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</si>
  <si>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</si>
  <si>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</si>
  <si>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</si>
  <si>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</si>
  <si>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</si>
  <si>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</si>
  <si>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</si>
  <si>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</si>
  <si>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</si>
  <si>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</si>
  <si>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</si>
  <si>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</si>
  <si>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</si>
  <si>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</si>
  <si>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</si>
  <si>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</si>
  <si>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</si>
  <si>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</si>
  <si>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</si>
  <si>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</si>
  <si>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</si>
  <si>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</si>
  <si>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</si>
  <si>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</si>
  <si>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</si>
  <si>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</si>
  <si>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</si>
  <si>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</si>
  <si>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</si>
  <si>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</si>
  <si>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</si>
  <si>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</si>
  <si>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</si>
  <si>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</si>
  <si>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</si>
  <si>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</si>
  <si>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</si>
  <si>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</si>
  <si>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</si>
  <si>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</si>
  <si>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</si>
  <si>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</si>
  <si>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</si>
  <si>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</si>
  <si>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</si>
  <si>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</si>
  <si>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</si>
  <si>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</si>
  <si>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</si>
  <si>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</si>
  <si>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</si>
  <si>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</si>
  <si>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</si>
  <si>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</si>
  <si>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</si>
  <si>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</si>
  <si>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</si>
  <si>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</si>
  <si>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</si>
  <si>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</si>
  <si>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</si>
  <si>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</si>
  <si>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</si>
  <si>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</si>
  <si>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</si>
  <si>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</si>
  <si>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</si>
  <si>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</si>
  <si>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</si>
  <si>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</si>
  <si>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</si>
  <si>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</si>
  <si>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</si>
  <si>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</si>
  <si>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</si>
  <si>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</si>
  <si>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</si>
  <si>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</si>
  <si>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</si>
  <si>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</si>
  <si>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</si>
  <si>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</si>
  <si>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</si>
  <si>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</si>
  <si>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</si>
  <si>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</si>
  <si>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</si>
  <si>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</si>
  <si>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</si>
  <si>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</si>
  <si>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</si>
  <si>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</si>
  <si>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</si>
  <si>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</si>
  <si>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</si>
  <si>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</si>
  <si>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</si>
  <si>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</si>
  <si>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</si>
  <si>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</si>
  <si>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</si>
  <si>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</si>
  <si>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</si>
  <si>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</si>
  <si>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</si>
  <si>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</si>
  <si>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</si>
  <si>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</si>
  <si>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</si>
  <si>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</si>
  <si>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</si>
  <si>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</si>
  <si>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</si>
  <si>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</si>
  <si>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</si>
  <si>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</si>
  <si>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</si>
  <si>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</si>
  <si>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</si>
  <si>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</si>
  <si>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</si>
  <si>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</si>
  <si>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</si>
  <si>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</si>
  <si>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</si>
  <si>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</si>
  <si>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</si>
  <si>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</si>
  <si>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</si>
  <si>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</si>
  <si>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</si>
  <si>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</si>
  <si>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</si>
  <si>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</si>
  <si>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</si>
  <si>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</si>
  <si>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</si>
  <si>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</si>
  <si>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</si>
  <si>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</si>
  <si>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</si>
  <si>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</si>
  <si>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</si>
  <si>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</si>
  <si>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</si>
  <si>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</si>
  <si>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</si>
  <si>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</si>
  <si>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</si>
  <si>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</si>
  <si>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</si>
  <si>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</si>
  <si>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</si>
  <si>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</si>
  <si>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</si>
  <si>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</si>
  <si>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</si>
  <si>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</si>
  <si>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</si>
  <si>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</si>
  <si>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</si>
  <si>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</si>
  <si>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</si>
  <si>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</si>
  <si>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</si>
  <si>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</si>
  <si>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</si>
  <si>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</si>
  <si>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</si>
  <si>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</si>
  <si>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</si>
  <si>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</si>
  <si>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</si>
  <si>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</si>
  <si>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</si>
  <si>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</si>
  <si>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</si>
  <si>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</si>
  <si>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</si>
  <si>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</si>
  <si>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</si>
  <si>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</si>
  <si>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</si>
  <si>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</si>
  <si>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</si>
  <si>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</si>
  <si>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</si>
  <si>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</si>
  <si>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</si>
  <si>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</si>
  <si>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</si>
  <si>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</si>
  <si>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</si>
  <si>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</si>
  <si>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</si>
  <si>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</si>
  <si>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</si>
  <si>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</si>
  <si>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</si>
  <si>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</si>
  <si>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</si>
  <si>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</si>
  <si>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</si>
  <si>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</si>
  <si>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</si>
  <si>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</si>
  <si>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</si>
  <si>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</si>
  <si>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</si>
  <si>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</si>
  <si>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</si>
  <si>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</si>
  <si>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</si>
  <si>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</si>
  <si>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</si>
  <si>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</si>
  <si>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</si>
  <si>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</si>
  <si>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</si>
  <si>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</si>
  <si>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</si>
  <si>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</si>
  <si>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</si>
  <si>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</si>
  <si>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</si>
  <si>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</si>
  <si>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</si>
  <si>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</si>
  <si>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</si>
  <si>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</si>
  <si>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</si>
  <si>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</si>
  <si>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</si>
  <si>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</si>
  <si>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</si>
  <si>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</si>
  <si>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</si>
  <si>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</si>
  <si>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</si>
  <si>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</si>
  <si>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</si>
  <si>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</si>
  <si>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</si>
  <si>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</si>
  <si>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</si>
  <si>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</si>
  <si>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</si>
  <si>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</si>
  <si>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</si>
  <si>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</si>
  <si>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</si>
  <si>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</si>
  <si>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</si>
  <si>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</si>
  <si>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</si>
  <si>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</si>
  <si>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</si>
  <si>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</si>
  <si>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</si>
  <si>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</si>
  <si>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</si>
  <si>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</si>
  <si>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</si>
  <si>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</si>
  <si>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</si>
  <si>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</si>
  <si>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</si>
  <si>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</si>
  <si>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</si>
  <si>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</si>
  <si>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</si>
  <si>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</si>
  <si>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</si>
  <si>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</si>
  <si>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</si>
  <si>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</si>
  <si>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</si>
  <si>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</si>
  <si>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</si>
  <si>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</si>
  <si>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</si>
  <si>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</si>
  <si>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</si>
  <si>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</si>
  <si>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</si>
  <si>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</si>
  <si>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</si>
  <si>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</si>
  <si>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</si>
  <si>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</si>
  <si>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</si>
  <si>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</si>
  <si>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</si>
  <si>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</si>
  <si>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</si>
  <si>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</si>
  <si>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</si>
  <si>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</si>
  <si>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</si>
  <si>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</si>
  <si>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</si>
  <si>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</si>
  <si>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</si>
  <si>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</si>
  <si>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</si>
  <si>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</si>
  <si>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</si>
  <si>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</si>
  <si>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</si>
  <si>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</si>
  <si>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</si>
  <si>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</si>
  <si>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</si>
  <si>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</si>
  <si>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</si>
  <si>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</si>
  <si>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</si>
  <si>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</si>
  <si>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</si>
  <si>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</si>
  <si>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</si>
  <si>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</si>
  <si>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</si>
  <si>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</si>
  <si>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</si>
  <si>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</si>
  <si>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</si>
  <si>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</si>
  <si>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</si>
  <si>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</si>
  <si>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</si>
  <si>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</si>
  <si>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</si>
  <si>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</si>
  <si>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</si>
  <si>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</si>
  <si>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</si>
  <si>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</si>
  <si>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</si>
  <si>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</si>
  <si>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</si>
  <si>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</si>
  <si>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</si>
  <si>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</si>
  <si>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</si>
  <si>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</si>
  <si>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</si>
  <si>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</si>
  <si>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</si>
  <si>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</si>
  <si>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</si>
  <si>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</si>
  <si>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</si>
  <si>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</si>
  <si>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</si>
  <si>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</si>
  <si>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</si>
  <si>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</si>
  <si>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</si>
  <si>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</si>
  <si>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</si>
  <si>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</si>
  <si>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</si>
  <si>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</si>
  <si>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</si>
  <si>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</si>
  <si>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</si>
  <si>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</si>
  <si>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</si>
  <si>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</si>
  <si>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</si>
  <si>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</si>
  <si>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</si>
  <si>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</si>
  <si>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</si>
  <si>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</si>
  <si>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</si>
  <si>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</si>
  <si>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</si>
  <si>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</si>
  <si>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</si>
  <si>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</si>
  <si>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</si>
  <si>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</si>
  <si>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</si>
  <si>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</si>
  <si>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</si>
  <si>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</si>
  <si>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</si>
  <si>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</si>
  <si>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</si>
  <si>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</si>
  <si>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</si>
  <si>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</si>
  <si>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</si>
  <si>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</si>
  <si>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</si>
  <si>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</si>
  <si>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</si>
  <si>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</si>
  <si>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</si>
  <si>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</si>
  <si>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</si>
  <si>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</si>
  <si>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</si>
  <si>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</si>
  <si>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</si>
  <si>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</si>
  <si>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</si>
  <si>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</si>
  <si>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</si>
  <si>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</si>
  <si>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</si>
  <si>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</si>
  <si>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</si>
  <si>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</si>
  <si>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</si>
  <si>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</si>
  <si>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</si>
  <si>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</si>
  <si>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</si>
  <si>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</si>
  <si>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</si>
  <si>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</si>
  <si>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</si>
  <si>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</si>
  <si>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</si>
  <si>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</si>
  <si>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</si>
  <si>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</si>
  <si>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</si>
  <si>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</si>
  <si>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</si>
  <si>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</si>
  <si>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</si>
  <si>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</si>
  <si>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</si>
  <si>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</si>
  <si>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</si>
  <si>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</si>
  <si>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</si>
  <si>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</si>
  <si>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</si>
  <si>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</si>
  <si>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</si>
  <si>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</si>
  <si>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</si>
  <si>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</si>
  <si>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</si>
  <si>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</si>
  <si>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</si>
  <si>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</si>
  <si>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</si>
  <si>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</si>
  <si>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</si>
  <si>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</si>
  <si>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</si>
  <si>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</si>
  <si>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</si>
  <si>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</si>
  <si>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</si>
  <si>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</si>
  <si>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</si>
  <si>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</si>
  <si>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</si>
  <si>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</si>
  <si>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</si>
  <si>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</si>
  <si>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</si>
  <si>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</si>
  <si>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</si>
  <si>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</si>
  <si>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</si>
  <si>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</si>
  <si>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</si>
  <si>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</si>
  <si>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</si>
  <si>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</si>
  <si>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</si>
  <si>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</si>
  <si>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</si>
  <si>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</si>
  <si>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</si>
  <si>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</si>
  <si>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</si>
  <si>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</si>
  <si>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</si>
  <si>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</si>
  <si>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</si>
  <si>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</si>
  <si>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</si>
  <si>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</si>
  <si>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</si>
  <si>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</si>
  <si>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</si>
  <si>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</si>
  <si>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</si>
  <si>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</si>
  <si>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</si>
  <si>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</si>
  <si>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</si>
  <si>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</si>
  <si>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</si>
  <si>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</si>
  <si>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</si>
  <si>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</si>
  <si>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</si>
  <si>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</si>
  <si>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</si>
  <si>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</si>
  <si>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</si>
  <si>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</si>
  <si>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</si>
  <si>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</si>
  <si>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</si>
  <si>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</si>
  <si>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</si>
  <si>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</si>
  <si>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</si>
  <si>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</si>
  <si>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</si>
  <si>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</si>
  <si>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</si>
  <si>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</si>
  <si>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</si>
  <si>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</si>
  <si>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</si>
  <si>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</si>
  <si>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</si>
  <si>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</si>
  <si>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</si>
  <si>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</si>
  <si>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</si>
  <si>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</si>
  <si>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</si>
  <si>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</si>
  <si>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</si>
  <si>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</si>
  <si>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</si>
  <si>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</si>
  <si>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</si>
  <si>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</si>
  <si>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</si>
  <si>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</si>
  <si>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</si>
  <si>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</si>
  <si>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</si>
  <si>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</si>
  <si>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</si>
  <si>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</si>
  <si>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</si>
  <si>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</si>
  <si>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</si>
  <si>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</si>
  <si>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</si>
  <si>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</si>
  <si>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</si>
  <si>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</si>
  <si>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</si>
  <si>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</si>
  <si>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</si>
  <si>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</si>
  <si>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</si>
  <si>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</si>
  <si>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</si>
  <si>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</si>
  <si>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</si>
  <si>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</si>
  <si>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</si>
  <si>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</si>
  <si>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</si>
  <si>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</si>
  <si>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</si>
  <si>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</si>
  <si>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</si>
  <si>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</si>
  <si>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</si>
  <si>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</si>
  <si>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</si>
  <si>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</si>
  <si>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</si>
  <si>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</si>
  <si>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</si>
  <si>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</si>
  <si>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</si>
  <si>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</si>
  <si>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</si>
  <si>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</si>
  <si>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</si>
  <si>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</si>
  <si>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</si>
  <si>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</si>
  <si>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</si>
  <si>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</si>
  <si>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</si>
  <si>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</si>
  <si>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</si>
  <si>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</si>
  <si>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</si>
  <si>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</si>
  <si>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</si>
  <si>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</si>
  <si>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</si>
  <si>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</si>
  <si>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</si>
  <si>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</si>
  <si>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</si>
  <si>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</si>
  <si>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</si>
  <si>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</si>
  <si>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</si>
  <si>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</si>
  <si>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</si>
  <si>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</si>
  <si>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</si>
  <si>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</si>
  <si>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</si>
  <si>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</si>
  <si>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</si>
  <si>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</si>
  <si>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</si>
  <si>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</si>
  <si>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</si>
  <si>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</si>
  <si>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</si>
  <si>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</si>
  <si>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</si>
  <si>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</si>
  <si>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</si>
  <si>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</si>
  <si>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</si>
  <si>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</si>
  <si>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</si>
  <si>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</si>
  <si>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</si>
  <si>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</si>
  <si>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</si>
  <si>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</si>
  <si>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</si>
  <si>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</si>
  <si>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</si>
  <si>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</si>
  <si>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</si>
  <si>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</si>
  <si>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</si>
  <si>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</si>
  <si>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</si>
  <si>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</si>
  <si>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</si>
  <si>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</si>
  <si>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</si>
  <si>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</si>
  <si>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</si>
  <si>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</si>
  <si>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</si>
  <si>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</si>
  <si>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</si>
  <si>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</si>
  <si>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</si>
  <si>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</si>
  <si>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</si>
  <si>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</si>
  <si>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</si>
  <si>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</si>
  <si>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</si>
  <si>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</si>
  <si>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</si>
  <si>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</si>
  <si>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</si>
  <si>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</si>
  <si>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</si>
  <si>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</si>
  <si>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</si>
  <si>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</si>
  <si>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</si>
  <si>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</si>
  <si>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</si>
  <si>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</si>
  <si>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</si>
  <si>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</si>
  <si>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</si>
  <si>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</si>
  <si>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</si>
  <si>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</si>
  <si>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</si>
  <si>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</si>
  <si>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</si>
  <si>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</si>
  <si>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</si>
  <si>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</si>
  <si>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</si>
  <si>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</si>
  <si>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</si>
  <si>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</si>
  <si>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</si>
  <si>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</si>
  <si>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</si>
  <si>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</si>
  <si>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</si>
  <si>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</si>
  <si>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</si>
  <si>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</si>
  <si>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</si>
  <si>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</si>
  <si>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</si>
  <si>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</si>
  <si>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</si>
  <si>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</si>
  <si>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</si>
  <si>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</si>
  <si>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</si>
  <si>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</si>
  <si>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</si>
  <si>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</si>
  <si>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</si>
  <si>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</si>
  <si>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</si>
  <si>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</si>
  <si>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</si>
  <si>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</si>
  <si>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</si>
  <si>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</si>
  <si>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</si>
  <si>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</si>
  <si>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</si>
  <si>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</si>
  <si>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</si>
  <si>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</si>
  <si>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</si>
  <si>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</si>
  <si>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</si>
  <si>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</si>
  <si>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</si>
  <si>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</si>
  <si>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</si>
  <si>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</si>
  <si>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</si>
  <si>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</si>
  <si>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</si>
  <si>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</si>
  <si>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</si>
  <si>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</si>
  <si>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</si>
  <si>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</si>
  <si>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</si>
  <si>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</si>
  <si>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</si>
  <si>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</si>
  <si>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</si>
  <si>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</si>
  <si>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</si>
  <si>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</si>
  <si>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</si>
  <si>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</si>
  <si>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</si>
  <si>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</si>
  <si>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</si>
  <si>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</si>
  <si>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</si>
  <si>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</si>
  <si>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</si>
  <si>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</si>
  <si>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</si>
  <si>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</si>
  <si>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</si>
  <si>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</si>
  <si>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</si>
  <si>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</si>
  <si>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</si>
  <si>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</si>
  <si>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</si>
  <si>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</si>
  <si>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</si>
  <si>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</si>
  <si>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</si>
  <si>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</si>
  <si>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</si>
  <si>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</si>
  <si>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</si>
  <si>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</si>
  <si>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</si>
  <si>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</si>
  <si>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</si>
  <si>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</si>
  <si>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</si>
  <si>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</si>
  <si>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</si>
  <si>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</si>
  <si>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</si>
  <si>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</si>
  <si>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</si>
  <si>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</si>
  <si>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</si>
  <si>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</si>
  <si>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</si>
  <si>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</si>
  <si>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</si>
  <si>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</si>
  <si>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</si>
  <si>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</si>
  <si>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</si>
  <si>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</si>
  <si>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</si>
  <si>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</si>
  <si>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</si>
  <si>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</si>
  <si>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</si>
  <si>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</si>
  <si>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</si>
  <si>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</si>
  <si>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</si>
  <si>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</si>
  <si>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</si>
  <si>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</si>
  <si>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</si>
  <si>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</si>
  <si>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</si>
  <si>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</si>
  <si>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</si>
  <si>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</si>
  <si>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</si>
  <si>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</si>
  <si>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</si>
  <si>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</si>
  <si>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</si>
  <si>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</si>
  <si>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</si>
  <si>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</si>
  <si>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</si>
  <si>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</si>
  <si>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</si>
  <si>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</si>
  <si>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</si>
  <si>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</si>
  <si>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</si>
  <si>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</si>
  <si>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</si>
  <si>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</si>
  <si>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</si>
  <si>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</si>
  <si>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</si>
  <si>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</si>
  <si>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</si>
  <si>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</si>
  <si>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</si>
  <si>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</si>
  <si>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</si>
  <si>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</si>
  <si>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</si>
  <si>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</si>
  <si>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</si>
  <si>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</si>
  <si>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</si>
  <si>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</si>
  <si>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</si>
  <si>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</si>
  <si>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</si>
  <si>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</si>
  <si>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</si>
  <si>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</si>
  <si>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</si>
  <si>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</si>
  <si>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</si>
  <si>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</si>
  <si>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</si>
  <si>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</si>
  <si>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</si>
  <si>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</si>
  <si>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</si>
  <si>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</si>
  <si>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</si>
  <si>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</si>
  <si>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</si>
  <si>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</si>
  <si>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</si>
  <si>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</si>
  <si>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</si>
  <si>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</si>
  <si>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</si>
  <si>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</si>
  <si>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</si>
  <si>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</si>
  <si>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</si>
  <si>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</si>
  <si>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</si>
  <si>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</si>
  <si>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</si>
  <si>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</si>
  <si>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</si>
  <si>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</si>
  <si>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</si>
  <si>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</si>
  <si>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</si>
  <si>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</si>
  <si>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</si>
  <si>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</si>
  <si>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</si>
  <si>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</si>
  <si>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</si>
  <si>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</si>
  <si>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</si>
  <si>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</si>
  <si>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</si>
  <si>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</si>
  <si>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</si>
  <si>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</si>
  <si>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</si>
  <si>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</si>
  <si>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</si>
  <si>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</si>
  <si>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</si>
  <si>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</si>
  <si>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</si>
  <si>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</si>
  <si>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</si>
  <si>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</si>
  <si>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</si>
  <si>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</si>
  <si>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</si>
  <si>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</si>
  <si>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</si>
  <si>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</si>
  <si>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</si>
  <si>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</si>
  <si>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</si>
  <si>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</si>
  <si>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</si>
  <si>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</si>
  <si>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</si>
  <si>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</si>
  <si>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</si>
  <si>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</si>
  <si>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</si>
  <si>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</si>
  <si>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</si>
  <si>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</si>
  <si>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</si>
  <si>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</si>
  <si>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</si>
  <si>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</si>
  <si>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</si>
  <si>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</si>
  <si>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</si>
  <si>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</si>
  <si>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</si>
  <si>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</si>
  <si>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</si>
  <si>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</si>
  <si>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</si>
  <si>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</si>
  <si>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</si>
  <si>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</si>
  <si>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</si>
  <si>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</si>
  <si>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</si>
  <si>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</si>
  <si>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</si>
  <si>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</si>
  <si>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</si>
  <si>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</si>
  <si>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</si>
  <si>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</si>
  <si>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</si>
  <si>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</si>
  <si>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</si>
  <si>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</si>
  <si>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</si>
  <si>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</si>
  <si>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</si>
  <si>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</si>
  <si>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</si>
  <si>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</si>
  <si>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</si>
  <si>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</si>
  <si>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</si>
  <si>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</si>
  <si>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</si>
  <si>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</si>
  <si>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</si>
  <si>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</si>
  <si>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</si>
  <si>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</si>
  <si>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</si>
  <si>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</si>
  <si>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</si>
  <si>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</si>
  <si>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</si>
  <si>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</si>
  <si>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</si>
  <si>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</si>
  <si>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</si>
  <si>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</si>
  <si>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</si>
  <si>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</si>
  <si>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</si>
  <si>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</si>
  <si>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</si>
  <si>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</si>
  <si>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</si>
  <si>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</si>
  <si>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</si>
  <si>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</si>
  <si>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</si>
  <si>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</si>
  <si>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</si>
  <si>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</si>
  <si>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</si>
  <si>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</si>
  <si>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</si>
  <si>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</si>
  <si>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</si>
  <si>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</si>
  <si>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</si>
  <si>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</si>
  <si>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</si>
  <si>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</si>
  <si>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</si>
  <si>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</si>
  <si>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</si>
  <si>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</si>
  <si>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</si>
  <si>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</si>
  <si>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</si>
  <si>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</si>
  <si>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</si>
  <si>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</si>
  <si>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</si>
  <si>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</si>
  <si>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</si>
  <si>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</si>
  <si>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</si>
  <si>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</si>
  <si>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</si>
  <si>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</si>
  <si>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</si>
  <si>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</si>
  <si>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</si>
  <si>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</si>
  <si>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</si>
  <si>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</si>
  <si>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</si>
  <si>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</si>
  <si>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</si>
  <si>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</si>
  <si>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</si>
  <si>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</si>
  <si>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</si>
  <si>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</si>
  <si>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</si>
  <si>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</si>
  <si>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</si>
  <si>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</si>
  <si>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</si>
  <si>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</si>
  <si>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</si>
  <si>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</si>
  <si>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</si>
  <si>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</si>
  <si>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</si>
  <si>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</si>
  <si>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</si>
  <si>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</si>
  <si>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</si>
  <si>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</si>
  <si>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</si>
  <si>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</si>
  <si>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</si>
  <si>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</si>
  <si>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</si>
  <si>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</si>
  <si>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</si>
  <si>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</si>
  <si>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</si>
  <si>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</si>
  <si>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</si>
  <si>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</si>
  <si>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</si>
  <si>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</si>
  <si>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</si>
  <si>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</si>
  <si>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</si>
  <si>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</si>
  <si>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</si>
  <si>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</si>
  <si>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</si>
  <si>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</si>
  <si>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</si>
  <si>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</si>
  <si>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</si>
  <si>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</si>
  <si>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</si>
  <si>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</si>
  <si>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</si>
  <si>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</si>
  <si>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</si>
  <si>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</si>
  <si>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</si>
  <si>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</si>
  <si>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</si>
  <si>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</si>
  <si>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</si>
  <si>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</si>
  <si>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</si>
  <si>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</si>
  <si>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</si>
  <si>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</si>
  <si>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</si>
  <si>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</si>
  <si>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</si>
  <si>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</si>
  <si>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</si>
  <si>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</si>
  <si>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</si>
  <si>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</si>
  <si>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</si>
  <si>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</si>
  <si>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</si>
  <si>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</si>
  <si>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</si>
  <si>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</si>
  <si>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</si>
  <si>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</si>
  <si>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</si>
  <si>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</si>
  <si>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</si>
  <si>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</si>
  <si>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</si>
  <si>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</si>
  <si>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</si>
  <si>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</si>
  <si>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</si>
  <si>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</si>
  <si>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</si>
  <si>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</si>
  <si>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</si>
  <si>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</si>
  <si>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</si>
  <si>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</si>
  <si>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</si>
  <si>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</si>
  <si>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</si>
  <si>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</si>
  <si>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</si>
  <si>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</si>
  <si>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</si>
  <si>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</si>
  <si>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</si>
  <si>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</si>
  <si>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</si>
  <si>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</si>
  <si>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</si>
  <si>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</si>
  <si>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</si>
  <si>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</si>
  <si>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</si>
  <si>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</si>
  <si>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</si>
  <si>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</si>
  <si>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</si>
  <si>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</si>
  <si>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</si>
  <si>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</si>
  <si>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</si>
  <si>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</si>
  <si>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</si>
  <si>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</si>
  <si>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</si>
  <si>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</si>
  <si>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</si>
  <si>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</si>
  <si>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</si>
  <si>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</si>
  <si>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</si>
  <si>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</si>
  <si>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</si>
  <si>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</si>
  <si>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</si>
  <si>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</si>
  <si>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</si>
  <si>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</si>
  <si>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</si>
  <si>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</si>
  <si>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</si>
  <si>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</si>
  <si>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</si>
  <si>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</si>
  <si>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</si>
  <si>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</si>
  <si>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</si>
  <si>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</si>
  <si>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</si>
  <si>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</si>
  <si>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</si>
  <si>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</si>
  <si>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</si>
  <si>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</si>
  <si>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</si>
  <si>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</si>
  <si>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</si>
  <si>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</si>
  <si>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</si>
  <si>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</si>
  <si>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</si>
  <si>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</si>
  <si>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</si>
  <si>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</si>
  <si>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</si>
  <si>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</si>
  <si>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</si>
  <si>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</si>
  <si>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</si>
  <si>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</si>
  <si>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</si>
  <si>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</si>
  <si>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</si>
  <si>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</si>
  <si>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</si>
  <si>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</si>
  <si>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</si>
  <si>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</si>
  <si>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</si>
  <si>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</si>
  <si>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</si>
  <si>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</si>
  <si>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</si>
  <si>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</si>
  <si>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</si>
  <si>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</si>
  <si>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</si>
  <si>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</si>
  <si>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</si>
  <si>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</si>
  <si>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</si>
  <si>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</si>
  <si>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</si>
  <si>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</si>
  <si>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</si>
  <si>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</si>
  <si>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</si>
  <si>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</si>
  <si>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</si>
  <si>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</si>
  <si>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</si>
  <si>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</si>
  <si>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</si>
  <si>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</si>
  <si>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</si>
  <si>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</si>
  <si>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</si>
  <si>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</si>
  <si>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</si>
  <si>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</si>
  <si>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</si>
  <si>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</si>
  <si>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</si>
  <si>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</si>
  <si>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</si>
  <si>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</si>
  <si>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</si>
  <si>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</si>
  <si>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</si>
  <si>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</si>
  <si>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</si>
  <si>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</si>
  <si>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</si>
  <si>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</si>
  <si>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</si>
  <si>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</si>
  <si>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</si>
  <si>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</si>
  <si>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</si>
  <si>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</si>
  <si>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</si>
  <si>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</si>
  <si>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</si>
  <si>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</si>
  <si>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</si>
  <si>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</si>
  <si>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</si>
  <si>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</si>
  <si>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</si>
  <si>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</si>
  <si>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</si>
  <si>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</si>
  <si>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</si>
  <si>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</si>
  <si>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</si>
  <si>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</si>
  <si>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</si>
  <si>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</si>
  <si>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</si>
  <si>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</si>
  <si>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</si>
  <si>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</si>
  <si>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</si>
  <si>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</si>
  <si>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</si>
  <si>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</si>
  <si>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</si>
  <si>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</si>
  <si>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</si>
  <si>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</si>
  <si>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</si>
  <si>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</si>
  <si>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</si>
  <si>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</si>
  <si>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</si>
  <si>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</si>
  <si>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</si>
  <si>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</si>
  <si>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</si>
  <si>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</si>
  <si>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</si>
  <si>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</si>
  <si>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</si>
  <si>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</si>
  <si>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</si>
  <si>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</si>
  <si>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</si>
  <si>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</si>
  <si>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</si>
  <si>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</si>
  <si>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</si>
  <si>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</si>
  <si>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</si>
  <si>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</si>
  <si>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</si>
  <si>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</si>
  <si>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</si>
  <si>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</si>
  <si>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</si>
  <si>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</si>
  <si>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</si>
  <si>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</si>
  <si>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</si>
  <si>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</si>
  <si>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</si>
  <si>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</si>
  <si>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</si>
  <si>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</si>
  <si>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</si>
  <si>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</si>
  <si>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</si>
  <si>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</si>
  <si>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</si>
  <si>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</si>
  <si>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</si>
  <si>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</si>
  <si>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</si>
  <si>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</si>
  <si>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</si>
  <si>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</si>
  <si>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</si>
  <si>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</si>
  <si>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</si>
  <si>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</si>
  <si>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</si>
  <si>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</si>
  <si>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</si>
  <si>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</si>
  <si>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</si>
  <si>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</si>
  <si>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</si>
  <si>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</si>
  <si>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</si>
  <si>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</si>
  <si>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</si>
  <si>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</si>
  <si>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</si>
  <si>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</si>
  <si>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</si>
  <si>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</si>
  <si>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</si>
  <si>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</si>
  <si>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</si>
  <si>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</si>
  <si>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</si>
  <si>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</si>
  <si>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</si>
  <si>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</si>
  <si>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</si>
  <si>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</si>
  <si>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</si>
  <si>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</si>
  <si>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</si>
  <si>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</si>
  <si>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</si>
  <si>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</si>
  <si>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</si>
  <si>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</si>
  <si>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</si>
  <si>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</si>
  <si>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</si>
  <si>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</si>
  <si>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</si>
  <si>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</si>
  <si>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</si>
  <si>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</si>
  <si>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</si>
  <si>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</si>
  <si>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</si>
  <si>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</si>
  <si>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</si>
  <si>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</si>
  <si>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</si>
  <si>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</si>
  <si>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</si>
  <si>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</si>
  <si>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</si>
  <si>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</si>
  <si>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</si>
  <si>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</si>
  <si>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</si>
  <si>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</si>
  <si>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</si>
  <si>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</si>
  <si>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</si>
  <si>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</si>
  <si>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</si>
  <si>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</si>
  <si>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</si>
  <si>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</si>
  <si>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</si>
  <si>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</si>
  <si>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</si>
  <si>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</si>
  <si>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</si>
  <si>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</si>
  <si>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</si>
  <si>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</si>
  <si>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</si>
  <si>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</si>
  <si>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</si>
  <si>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</si>
  <si>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</si>
  <si>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</si>
  <si>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</si>
  <si>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</si>
  <si>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</si>
  <si>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</si>
  <si>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</si>
  <si>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</si>
  <si>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</si>
  <si>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</si>
  <si>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</si>
  <si>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</si>
  <si>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</si>
  <si>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</si>
  <si>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</si>
  <si>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</si>
  <si>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</si>
  <si>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</si>
  <si>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</si>
  <si>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</si>
  <si>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</si>
  <si>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</si>
  <si>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</si>
  <si>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</si>
  <si>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</si>
  <si>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</si>
  <si>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</si>
  <si>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</si>
  <si>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</si>
  <si>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</si>
  <si>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</si>
  <si>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</si>
  <si>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</si>
  <si>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</si>
  <si>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</si>
  <si>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</si>
  <si>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</si>
  <si>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</si>
  <si>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</si>
  <si>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</si>
  <si>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</si>
  <si>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</si>
  <si>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</si>
  <si>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</si>
  <si>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</si>
  <si>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</si>
  <si>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</si>
  <si>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</si>
  <si>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</si>
  <si>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</si>
  <si>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</si>
  <si>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</si>
  <si>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</si>
  <si>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</si>
  <si>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</si>
  <si>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</si>
  <si>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</si>
  <si>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</si>
  <si>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</si>
  <si>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</si>
  <si>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</si>
  <si>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</si>
  <si>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</si>
  <si>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</si>
  <si>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</si>
  <si>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</si>
  <si>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</si>
  <si>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</si>
  <si>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</si>
  <si>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</si>
  <si>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</si>
  <si>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</si>
  <si>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</si>
  <si>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</si>
  <si>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</si>
  <si>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</si>
  <si>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</si>
  <si>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</si>
  <si>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</si>
  <si>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</si>
  <si>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</si>
  <si>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</si>
  <si>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</si>
  <si>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</si>
  <si>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</si>
  <si>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</si>
  <si>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</si>
  <si>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</si>
  <si>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</si>
  <si>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</si>
  <si>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</si>
  <si>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</si>
  <si>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</si>
  <si>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</si>
  <si>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</si>
  <si>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</si>
  <si>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</si>
  <si>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</si>
  <si>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</si>
  <si>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</si>
  <si>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</si>
  <si>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</si>
  <si>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</si>
  <si>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</si>
  <si>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</si>
  <si>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</si>
  <si>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</si>
  <si>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</si>
  <si>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</si>
  <si>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</si>
  <si>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</si>
  <si>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</si>
  <si>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</si>
  <si>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</si>
  <si>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</si>
  <si>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</si>
  <si>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</si>
  <si>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</si>
  <si>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</si>
  <si>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</si>
  <si>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</si>
  <si>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</si>
  <si>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</si>
  <si>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</si>
  <si>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</si>
  <si>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</si>
  <si>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</si>
  <si>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</si>
  <si>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</si>
  <si>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</si>
  <si>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</si>
  <si>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</si>
  <si>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</si>
  <si>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</si>
  <si>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</si>
  <si>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</si>
  <si>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</si>
  <si>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</si>
  <si>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</si>
  <si>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</si>
  <si>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</si>
  <si>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</si>
  <si>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</si>
  <si>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</si>
  <si>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</si>
  <si>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</si>
  <si>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</si>
  <si>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</si>
  <si>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</si>
  <si>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</si>
  <si>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</si>
  <si>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</si>
  <si>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</si>
  <si>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</si>
  <si>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</si>
  <si>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</si>
  <si>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</si>
  <si>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</si>
  <si>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</si>
  <si>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</si>
  <si>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</si>
  <si>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</si>
  <si>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</si>
  <si>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</si>
  <si>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</si>
  <si>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</si>
  <si>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</si>
  <si>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</si>
  <si>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</si>
  <si>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</si>
  <si>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</si>
  <si>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</si>
  <si>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</si>
  <si>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</si>
  <si>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</si>
  <si>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</si>
  <si>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</si>
  <si>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</si>
  <si>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</si>
  <si>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</si>
  <si>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</si>
  <si>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</si>
  <si>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</si>
  <si>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</si>
  <si>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</si>
  <si>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</si>
  <si>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</si>
  <si>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</si>
  <si>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</si>
  <si>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</si>
  <si>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</si>
  <si>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</si>
  <si>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</si>
  <si>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</si>
  <si>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</si>
  <si>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</si>
  <si>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</si>
  <si>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</si>
  <si>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</si>
  <si>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</si>
  <si>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</si>
  <si>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</si>
  <si>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</si>
  <si>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</si>
  <si>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</si>
  <si>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</si>
  <si>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</si>
  <si>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</si>
  <si>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</si>
  <si>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</si>
  <si>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</si>
  <si>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</si>
  <si>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</si>
  <si>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</si>
  <si>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</si>
  <si>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</si>
  <si>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</si>
  <si>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</si>
  <si>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</si>
  <si>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</si>
  <si>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</si>
  <si>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</si>
  <si>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</si>
  <si>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</si>
  <si>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</si>
  <si>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</si>
  <si>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</si>
  <si>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</si>
  <si>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</si>
  <si>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</si>
  <si>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</si>
  <si>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</si>
  <si>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</si>
  <si>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</si>
  <si>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</si>
  <si>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</si>
  <si>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</si>
  <si>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</si>
  <si>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</si>
  <si>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</si>
  <si>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</si>
  <si>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</si>
  <si>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</si>
  <si>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</si>
  <si>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</si>
  <si>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</si>
  <si>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</si>
  <si>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</si>
  <si>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</si>
  <si>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</si>
  <si>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</si>
  <si>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</si>
  <si>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</si>
  <si>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</si>
  <si>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</si>
  <si>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</si>
  <si>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</si>
  <si>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</si>
  <si>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</si>
  <si>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</si>
  <si>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</si>
  <si>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</si>
  <si>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</si>
  <si>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</si>
  <si>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</si>
  <si>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</si>
  <si>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</si>
  <si>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</si>
  <si>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</si>
  <si>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</si>
  <si>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</si>
  <si>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</si>
  <si>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</si>
  <si>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</si>
  <si>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</si>
  <si>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</si>
  <si>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</si>
  <si>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</si>
  <si>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</si>
  <si>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</si>
  <si>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</si>
  <si>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</si>
  <si>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</si>
  <si>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</si>
  <si>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</si>
  <si>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</si>
  <si>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</si>
  <si>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</si>
  <si>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</si>
  <si>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</si>
  <si>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</si>
  <si>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</si>
  <si>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</si>
  <si>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</si>
  <si>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</si>
  <si>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</si>
  <si>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</si>
  <si>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</si>
  <si>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</si>
  <si>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</si>
  <si>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</si>
  <si>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</si>
  <si>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</si>
  <si>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</si>
  <si>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</si>
  <si>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</si>
  <si>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</si>
  <si>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</si>
  <si>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</si>
  <si>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</si>
  <si>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</si>
  <si>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</si>
  <si>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</si>
  <si>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</si>
  <si>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</si>
  <si>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</si>
  <si>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</si>
  <si>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</si>
  <si>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</si>
  <si>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</si>
  <si>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</si>
  <si>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</si>
  <si>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</si>
  <si>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</si>
  <si>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</si>
  <si>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</si>
  <si>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</si>
  <si>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</si>
  <si>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</si>
  <si>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</si>
  <si>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</si>
  <si>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</si>
  <si>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</si>
  <si>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</si>
  <si>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</si>
  <si>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</si>
  <si>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</si>
  <si>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</si>
  <si>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</si>
  <si>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</si>
  <si>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</si>
  <si>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</si>
  <si>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</si>
  <si>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</si>
  <si>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</si>
  <si>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</si>
  <si>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</si>
  <si>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</si>
  <si>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</si>
  <si>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</si>
  <si>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</si>
  <si>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</si>
  <si>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</si>
  <si>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</si>
  <si>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</si>
  <si>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</si>
  <si>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</si>
  <si>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</si>
  <si>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</si>
  <si>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</si>
  <si>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</si>
  <si>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</si>
  <si>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</si>
  <si>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</si>
  <si>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</si>
  <si>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</si>
  <si>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</si>
  <si>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</si>
  <si>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</si>
  <si>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</si>
  <si>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</si>
  <si>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</si>
  <si>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</si>
  <si>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</si>
  <si>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</si>
  <si>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</si>
  <si>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</si>
  <si>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</si>
  <si>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</si>
  <si>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</si>
  <si>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</si>
  <si>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</si>
  <si>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</si>
  <si>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</si>
  <si>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</si>
  <si>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</si>
  <si>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</si>
  <si>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</si>
  <si>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</si>
  <si>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</si>
  <si>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</si>
  <si>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</si>
  <si>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</si>
  <si>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</si>
  <si>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</si>
  <si>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</si>
  <si>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</si>
  <si>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</si>
  <si>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</si>
  <si>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</si>
  <si>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</si>
  <si>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</si>
  <si>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</si>
  <si>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</si>
  <si>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</si>
  <si>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</si>
  <si>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</si>
  <si>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</si>
  <si>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</si>
  <si>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</si>
  <si>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</si>
  <si>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</si>
  <si>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</si>
  <si>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</si>
  <si>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</si>
  <si>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</si>
  <si>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</si>
  <si>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</si>
  <si>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</si>
  <si>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</si>
  <si>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</si>
  <si>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</si>
  <si>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</si>
  <si>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</si>
  <si>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</si>
  <si>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</si>
  <si>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</si>
  <si>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</si>
  <si>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</si>
  <si>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</si>
  <si>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</si>
  <si>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</si>
  <si>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</si>
  <si>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</si>
  <si>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</si>
  <si>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</si>
  <si>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</si>
  <si>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</si>
  <si>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</si>
  <si>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</si>
  <si>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</si>
  <si>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</si>
  <si>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</si>
  <si>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</si>
  <si>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</si>
  <si>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</si>
  <si>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</si>
  <si>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</si>
  <si>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</si>
  <si>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</si>
  <si>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</si>
  <si>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</si>
  <si>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</si>
  <si>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</si>
  <si>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</si>
  <si>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</si>
  <si>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</si>
  <si>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</si>
  <si>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</si>
  <si>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</si>
  <si>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</si>
  <si>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</si>
  <si>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</si>
  <si>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</si>
  <si>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</si>
  <si>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</si>
  <si>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</si>
  <si>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</si>
  <si>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</si>
  <si>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</si>
  <si>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</si>
  <si>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</si>
  <si>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</si>
  <si>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</si>
  <si>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</si>
  <si>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</si>
  <si>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</si>
  <si>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</si>
  <si>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</si>
  <si>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</si>
  <si>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</si>
  <si>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</si>
  <si>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</si>
  <si>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</si>
  <si>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</si>
  <si>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</si>
  <si>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</si>
  <si>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</si>
  <si>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</si>
  <si>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</si>
  <si>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</si>
  <si>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</si>
  <si>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</si>
  <si>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</si>
  <si>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</si>
  <si>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</si>
  <si>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</si>
  <si>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</si>
  <si>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</si>
  <si>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</si>
  <si>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</si>
  <si>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</si>
  <si>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</si>
  <si>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</si>
  <si>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</si>
  <si>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</si>
  <si>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</si>
  <si>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</si>
  <si>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</si>
  <si>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</si>
  <si>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</si>
  <si>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</si>
  <si>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</si>
  <si>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</si>
  <si>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</si>
  <si>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</si>
  <si>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</si>
  <si>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</si>
  <si>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</si>
  <si>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</si>
  <si>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</si>
  <si>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</si>
  <si>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</si>
  <si>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</si>
  <si>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</si>
  <si>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</si>
  <si>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</si>
  <si>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</si>
  <si>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</si>
  <si>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</si>
  <si>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</si>
  <si>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</si>
  <si>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</si>
  <si>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</si>
  <si>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</si>
  <si>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</si>
  <si>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</si>
  <si>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</si>
  <si>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</si>
  <si>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</si>
  <si>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</si>
  <si>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</si>
  <si>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</si>
  <si>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</si>
  <si>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</si>
  <si>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</si>
  <si>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</si>
  <si>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</si>
  <si>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</si>
  <si>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</si>
  <si>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</si>
  <si>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</si>
  <si>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</si>
  <si>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</si>
  <si>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</si>
  <si>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</si>
  <si>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</si>
  <si>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</si>
  <si>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</si>
  <si>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</si>
  <si>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</si>
  <si>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</si>
  <si>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</si>
  <si>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</si>
  <si>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</si>
  <si>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</si>
  <si>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</si>
  <si>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</si>
  <si>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</si>
  <si>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</si>
  <si>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</si>
  <si>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</si>
  <si>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</si>
  <si>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</si>
  <si>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</si>
  <si>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</si>
  <si>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</si>
  <si>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</si>
  <si>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</si>
  <si>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</si>
  <si>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</si>
  <si>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</si>
  <si>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</si>
  <si>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</si>
  <si>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</si>
  <si>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</si>
  <si>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</si>
  <si>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</si>
  <si>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</si>
  <si>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</si>
  <si>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</si>
  <si>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</si>
  <si>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</si>
  <si>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</si>
  <si>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</si>
  <si>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</si>
  <si>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</si>
  <si>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</si>
  <si>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</si>
  <si>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</si>
  <si>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</si>
  <si>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</si>
  <si>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</si>
  <si>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</si>
  <si>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</si>
  <si>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</si>
  <si>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</si>
  <si>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</si>
  <si>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</si>
  <si>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</si>
  <si>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</si>
  <si>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</si>
  <si>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</si>
  <si>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</si>
  <si>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</si>
  <si>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</si>
  <si>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</si>
  <si>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</si>
  <si>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</si>
  <si>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</si>
  <si>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</si>
  <si>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</si>
  <si>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</si>
  <si>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</si>
  <si>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</si>
  <si>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</si>
  <si>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</si>
  <si>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</si>
  <si>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</si>
  <si>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</si>
  <si>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</si>
  <si>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</si>
  <si>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</si>
  <si>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</si>
  <si>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</si>
  <si>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</si>
  <si>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</si>
  <si>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</si>
  <si>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</si>
  <si>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</si>
  <si>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</si>
  <si>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</si>
  <si>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</si>
  <si>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</si>
  <si>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</si>
  <si>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</si>
  <si>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</si>
  <si>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</si>
  <si>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</si>
  <si>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</si>
  <si>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</si>
  <si>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</si>
  <si>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</si>
  <si>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</si>
  <si>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</si>
  <si>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</si>
  <si>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</si>
  <si>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</si>
  <si>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</si>
  <si>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</si>
  <si>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</si>
  <si>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</si>
  <si>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</si>
  <si>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</si>
  <si>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</si>
  <si>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</si>
  <si>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</si>
  <si>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</si>
  <si>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</si>
  <si>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</si>
  <si>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</si>
  <si>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</si>
  <si>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</si>
  <si>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</si>
  <si>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</si>
  <si>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</si>
  <si>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</si>
  <si>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</si>
  <si>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</si>
  <si>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</si>
  <si>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</si>
  <si>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</si>
  <si>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</si>
  <si>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</si>
  <si>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</si>
  <si>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</si>
  <si>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</si>
  <si>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</si>
  <si>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</si>
  <si>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</si>
  <si>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</si>
  <si>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</si>
  <si>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</si>
  <si>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</si>
  <si>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</si>
  <si>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</si>
  <si>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</si>
  <si>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</si>
  <si>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</si>
  <si>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</si>
  <si>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</si>
  <si>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</si>
  <si>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</si>
  <si>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</si>
  <si>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</si>
  <si>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</si>
  <si>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</si>
  <si>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</si>
  <si>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</si>
  <si>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</si>
  <si>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</si>
  <si>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</si>
  <si>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</si>
  <si>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</si>
  <si>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</si>
  <si>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</si>
  <si>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</si>
  <si>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</si>
  <si>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</si>
  <si>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</si>
  <si>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</si>
  <si>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</si>
  <si>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</si>
  <si>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</si>
  <si>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</si>
  <si>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</si>
  <si>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</si>
  <si>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</si>
  <si>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</si>
  <si>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</si>
  <si>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</si>
  <si>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</si>
  <si>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</si>
  <si>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</si>
  <si>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</si>
  <si>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</si>
  <si>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</si>
  <si>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</si>
  <si>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</si>
  <si>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</si>
  <si>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</si>
  <si>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</si>
  <si>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</si>
  <si>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</si>
  <si>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</si>
  <si>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</si>
  <si>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</si>
  <si>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</si>
  <si>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</si>
  <si>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</si>
  <si>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</si>
  <si>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</si>
  <si>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</si>
  <si>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</si>
  <si>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</si>
  <si>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</si>
  <si>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</si>
  <si>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</si>
  <si>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</si>
  <si>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</si>
  <si>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</si>
  <si>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</si>
  <si>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</si>
  <si>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</si>
  <si>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</si>
  <si>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</si>
  <si>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</si>
  <si>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</si>
  <si>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</si>
  <si>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</si>
  <si>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</si>
  <si>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</si>
  <si>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</si>
  <si>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</si>
  <si>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</si>
  <si>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</si>
  <si>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</si>
  <si>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</si>
  <si>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</si>
  <si>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</si>
  <si>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</si>
  <si>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</si>
  <si>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</si>
  <si>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</si>
  <si>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</si>
  <si>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</si>
  <si>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</si>
  <si>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</si>
  <si>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</si>
  <si>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</si>
  <si>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</si>
  <si>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</si>
  <si>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</si>
  <si>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</si>
  <si>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</si>
  <si>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</si>
  <si>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</si>
  <si>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</si>
  <si>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</si>
  <si>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</si>
  <si>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</si>
  <si>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</si>
  <si>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</si>
  <si>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</si>
  <si>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</si>
  <si>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</si>
  <si>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</si>
  <si>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</si>
  <si>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</si>
  <si>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</si>
  <si>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</si>
  <si>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</si>
  <si>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</si>
  <si>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</si>
  <si>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</si>
  <si>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</si>
  <si>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</si>
  <si>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</si>
  <si>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</si>
  <si>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</si>
  <si>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</si>
  <si>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</si>
  <si>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</si>
  <si>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</si>
  <si>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</si>
  <si>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</si>
  <si>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</si>
  <si>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</si>
  <si>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</si>
  <si>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</si>
  <si>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</si>
  <si>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</si>
  <si>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</si>
  <si>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</si>
  <si>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</si>
  <si>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</si>
  <si>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</si>
  <si>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</si>
  <si>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</si>
  <si>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</si>
  <si>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</si>
  <si>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</si>
  <si>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</si>
  <si>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</si>
  <si>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</si>
  <si>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</si>
  <si>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</si>
  <si>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</si>
  <si>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</si>
  <si>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</si>
  <si>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</si>
  <si>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</si>
  <si>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</si>
  <si>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</si>
  <si>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</si>
  <si>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</si>
  <si>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</si>
  <si>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</si>
  <si>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</si>
  <si>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</si>
  <si>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</si>
  <si>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</si>
  <si>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</si>
  <si>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</si>
  <si>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</si>
  <si>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</si>
  <si>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</si>
  <si>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</si>
  <si>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</si>
  <si>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</si>
  <si>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</si>
  <si>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</si>
  <si>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</si>
  <si>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</si>
  <si>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</si>
  <si>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</si>
  <si>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</si>
  <si>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</si>
  <si>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</si>
  <si>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</si>
  <si>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</si>
  <si>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</si>
  <si>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</si>
  <si>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</si>
  <si>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</si>
  <si>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</si>
  <si>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</si>
  <si>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</si>
  <si>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</si>
  <si>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</si>
  <si>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</si>
  <si>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</si>
  <si>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</si>
  <si>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</si>
  <si>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</si>
  <si>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</si>
  <si>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</si>
  <si>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</si>
  <si>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</si>
  <si>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</si>
  <si>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</si>
  <si>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</si>
  <si>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</si>
  <si>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</si>
  <si>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</si>
  <si>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</si>
  <si>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</si>
  <si>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</si>
  <si>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</si>
  <si>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</si>
  <si>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</si>
  <si>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</si>
  <si>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</si>
  <si>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</si>
  <si>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</si>
  <si>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</si>
  <si>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</si>
  <si>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</si>
  <si>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</si>
  <si>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</si>
  <si>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</si>
  <si>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</si>
  <si>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</si>
  <si>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</si>
  <si>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</si>
  <si>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</si>
  <si>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</si>
  <si>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</si>
  <si>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</si>
  <si>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</si>
  <si>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</si>
  <si>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</si>
  <si>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</si>
  <si>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</si>
  <si>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</si>
  <si>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</si>
  <si>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</si>
  <si>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</si>
  <si>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</si>
  <si>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</si>
  <si>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</si>
  <si>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</si>
  <si>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</si>
  <si>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</si>
  <si>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</si>
  <si>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</si>
  <si>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</si>
  <si>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</si>
  <si>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</si>
  <si>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</si>
  <si>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</si>
  <si>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</si>
  <si>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</si>
  <si>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</si>
  <si>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</si>
  <si>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</si>
  <si>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</si>
  <si>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</si>
  <si>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</si>
  <si>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</si>
  <si>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</si>
  <si>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</si>
  <si>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</si>
  <si>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</si>
  <si>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</si>
  <si>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</si>
  <si>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</si>
  <si>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</si>
  <si>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</si>
  <si>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</si>
  <si>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</si>
  <si>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</si>
  <si>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</si>
  <si>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</si>
  <si>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</si>
  <si>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</si>
  <si>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</si>
  <si>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</si>
  <si>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</si>
  <si>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</si>
  <si>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</si>
  <si>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</si>
  <si>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</si>
  <si>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</si>
  <si>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</si>
  <si>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</si>
  <si>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</si>
  <si>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</si>
  <si>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</si>
  <si>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</si>
  <si>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</si>
  <si>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</si>
  <si>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</si>
  <si>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</si>
  <si>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</si>
  <si>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</si>
  <si>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</si>
  <si>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</si>
  <si>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</si>
  <si>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</si>
  <si>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</si>
  <si>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</si>
  <si>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</si>
  <si>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</si>
  <si>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</si>
  <si>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</si>
  <si>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</si>
  <si>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</si>
  <si>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</si>
  <si>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</si>
  <si>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</si>
  <si>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</si>
  <si>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</si>
  <si>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</si>
  <si>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</si>
  <si>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</si>
  <si>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</si>
  <si>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</si>
  <si>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</si>
  <si>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</si>
  <si>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</si>
  <si>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</si>
  <si>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</si>
  <si>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</si>
  <si>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</si>
  <si>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</si>
  <si>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</si>
  <si>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</si>
  <si>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</si>
  <si>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</si>
  <si>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</si>
  <si>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</si>
  <si>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</si>
  <si>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</si>
  <si>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</si>
  <si>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</si>
  <si>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</si>
  <si>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</si>
  <si>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</si>
  <si>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</si>
  <si>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</si>
  <si>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</si>
  <si>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</si>
  <si>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</si>
  <si>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</si>
  <si>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</si>
  <si>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</si>
  <si>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</si>
  <si>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</si>
  <si>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</si>
  <si>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</si>
  <si>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</si>
  <si>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</si>
  <si>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</si>
  <si>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</si>
  <si>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</si>
  <si>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</si>
  <si>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</si>
  <si>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</si>
  <si>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</si>
  <si>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</si>
  <si>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</si>
  <si>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</si>
  <si>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</si>
  <si>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</si>
  <si>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</si>
  <si>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</si>
  <si>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</si>
  <si>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</si>
  <si>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</si>
  <si>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</si>
  <si>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</si>
  <si>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</si>
  <si>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</si>
  <si>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</si>
  <si>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</si>
  <si>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</si>
  <si>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</si>
  <si>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</si>
  <si>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</si>
  <si>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</si>
  <si>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</si>
  <si>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</si>
  <si>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</si>
  <si>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</si>
  <si>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</si>
  <si>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</si>
  <si>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</si>
  <si>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</si>
  <si>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</si>
  <si>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</si>
  <si>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</si>
  <si>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</si>
  <si>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</si>
  <si>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</si>
  <si>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</si>
  <si>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</si>
  <si>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</si>
  <si>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</si>
  <si>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</si>
  <si>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</si>
  <si>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</si>
  <si>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</si>
  <si>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</si>
  <si>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</si>
  <si>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</si>
  <si>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</si>
  <si>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</si>
  <si>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</si>
  <si>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</si>
  <si>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</si>
  <si>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</si>
  <si>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</si>
  <si>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</si>
  <si>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</si>
  <si>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</si>
  <si>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</si>
  <si>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</si>
  <si>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</si>
  <si>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</si>
  <si>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</si>
  <si>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</si>
  <si>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</si>
  <si>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</si>
  <si>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</si>
  <si>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</si>
  <si>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</si>
  <si>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</si>
  <si>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</si>
  <si>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</si>
  <si>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</si>
  <si>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</si>
  <si>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</si>
  <si>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</si>
  <si>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</si>
  <si>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</si>
  <si>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</si>
  <si>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</si>
  <si>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</si>
  <si>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</si>
  <si>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</si>
  <si>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</si>
  <si>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</si>
  <si>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</si>
  <si>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</si>
  <si>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</si>
  <si>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</si>
  <si>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</si>
  <si>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</si>
  <si>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</si>
  <si>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</si>
  <si>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</si>
  <si>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</si>
  <si>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</si>
  <si>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</si>
  <si>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</si>
  <si>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</si>
  <si>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</si>
  <si>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</si>
  <si>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</si>
  <si>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</si>
  <si>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</si>
  <si>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</si>
  <si>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</si>
  <si>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</si>
  <si>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</si>
  <si>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</si>
  <si>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</si>
  <si>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</si>
  <si>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</si>
  <si>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</si>
  <si>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</si>
  <si>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</si>
  <si>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</si>
  <si>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</si>
  <si>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</si>
  <si>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</si>
  <si>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</si>
  <si>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</si>
  <si>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</si>
  <si>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</si>
  <si>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</si>
  <si>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</si>
  <si>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</si>
  <si>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</si>
  <si>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</si>
  <si>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</si>
  <si>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</si>
  <si>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</si>
  <si>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</si>
  <si>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</si>
  <si>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</si>
  <si>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</si>
  <si>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</si>
  <si>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</si>
  <si>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</si>
  <si>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</si>
  <si>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</si>
  <si>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</si>
  <si>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</si>
  <si>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</si>
  <si>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</si>
  <si>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</si>
  <si>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</si>
  <si>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</si>
  <si>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</si>
  <si>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</si>
  <si>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</si>
  <si>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</si>
  <si>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</si>
  <si>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</si>
  <si>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</si>
  <si>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</si>
  <si>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</si>
  <si>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</si>
  <si>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</si>
  <si>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</si>
  <si>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</si>
  <si>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</si>
  <si>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</si>
  <si>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</si>
  <si>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</si>
  <si>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</si>
  <si>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</si>
  <si>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</si>
  <si>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</si>
  <si>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</si>
  <si>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</si>
  <si>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</si>
  <si>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</si>
  <si>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</si>
  <si>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</si>
  <si>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</si>
  <si>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</si>
  <si>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</si>
  <si>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</si>
  <si>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</si>
  <si>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</si>
  <si>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</si>
  <si>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</si>
  <si>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</si>
  <si>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</si>
  <si>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</si>
  <si>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</si>
  <si>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</si>
  <si>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</si>
  <si>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</si>
  <si>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</si>
  <si>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</si>
  <si>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</si>
  <si>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</si>
  <si>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</si>
  <si>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</si>
  <si>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</si>
  <si>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</si>
  <si>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</si>
  <si>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</si>
  <si>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</si>
  <si>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</si>
  <si>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</si>
  <si>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</si>
  <si>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</si>
  <si>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</si>
  <si>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</si>
  <si>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</si>
  <si>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</si>
  <si>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</si>
  <si>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</si>
  <si>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</si>
  <si>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</si>
  <si>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</si>
  <si>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</si>
  <si>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</si>
  <si>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</si>
  <si>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</si>
  <si>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</si>
  <si>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</si>
  <si>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</si>
  <si>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</si>
  <si>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</si>
  <si>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</si>
  <si>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</si>
  <si>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</si>
  <si>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</si>
  <si>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</si>
  <si>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</si>
  <si>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</si>
  <si>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</si>
  <si>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</si>
  <si>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</si>
  <si>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</si>
  <si>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</si>
  <si>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</si>
  <si>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</si>
  <si>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</si>
  <si>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</si>
  <si>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</si>
  <si>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</si>
  <si>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</si>
  <si>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</si>
  <si>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</si>
  <si>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</si>
  <si>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</si>
  <si>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</si>
  <si>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</si>
  <si>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</si>
  <si>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</si>
  <si>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</si>
  <si>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</si>
  <si>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</si>
  <si>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</si>
  <si>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</si>
  <si>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</si>
  <si>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</si>
  <si>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</si>
  <si>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</si>
  <si>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</si>
  <si>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</si>
  <si>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</si>
  <si>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</si>
  <si>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</si>
  <si>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</si>
  <si>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</si>
  <si>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</si>
  <si>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</si>
  <si>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</si>
  <si>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</si>
  <si>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</si>
  <si>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</si>
  <si>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</si>
  <si>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</si>
  <si>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</si>
  <si>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</si>
  <si>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</si>
  <si>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</si>
  <si>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</si>
  <si>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</si>
  <si>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</si>
  <si>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</si>
  <si>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</si>
  <si>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</si>
  <si>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</si>
  <si>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</si>
  <si>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</si>
  <si>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</si>
  <si>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</si>
  <si>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</si>
  <si>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</si>
  <si>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</si>
  <si>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</si>
  <si>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</si>
  <si>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</si>
  <si>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</si>
  <si>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</si>
  <si>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</si>
  <si>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</si>
  <si>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</si>
  <si>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</si>
  <si>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</si>
  <si>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</si>
  <si>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</si>
  <si>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</si>
  <si>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</si>
  <si>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</si>
  <si>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</si>
  <si>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</si>
  <si>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</si>
  <si>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</si>
  <si>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</si>
  <si>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</si>
  <si>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</si>
  <si>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</si>
  <si>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</si>
  <si>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</si>
  <si>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</si>
  <si>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</si>
  <si>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</si>
  <si>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</si>
  <si>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</si>
  <si>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</si>
  <si>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</si>
  <si>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</si>
  <si>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</si>
  <si>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</si>
  <si>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</si>
  <si>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</si>
  <si>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</si>
  <si>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</si>
  <si>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</si>
  <si>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</si>
  <si>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</si>
  <si>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</si>
  <si>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</si>
  <si>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</si>
  <si>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</si>
  <si>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</si>
  <si>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</si>
  <si>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</si>
  <si>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</si>
  <si>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</si>
  <si>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</si>
  <si>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</si>
  <si>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</si>
  <si>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</si>
  <si>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</si>
  <si>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</si>
  <si>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</si>
  <si>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</si>
  <si>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</si>
  <si>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</si>
  <si>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</si>
  <si>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</si>
  <si>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</si>
  <si>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</si>
  <si>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</si>
  <si>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</si>
  <si>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</si>
  <si>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</si>
  <si>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</si>
  <si>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</si>
  <si>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</si>
  <si>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</si>
  <si>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</si>
  <si>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</si>
  <si>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</si>
  <si>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</si>
  <si>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</si>
  <si>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</si>
  <si>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</si>
  <si>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</si>
  <si>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</si>
  <si>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</si>
  <si>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</si>
  <si>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</si>
  <si>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</si>
  <si>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</si>
  <si>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</si>
  <si>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</si>
  <si>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</si>
  <si>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</si>
  <si>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</si>
  <si>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</si>
  <si>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</si>
  <si>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</si>
  <si>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</si>
  <si>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</si>
  <si>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</si>
  <si>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</si>
  <si>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</si>
  <si>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</si>
  <si>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</si>
  <si>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</si>
  <si>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</si>
  <si>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</si>
  <si>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</si>
  <si>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</si>
  <si>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</si>
  <si>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</si>
  <si>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</si>
  <si>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</si>
  <si>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</si>
  <si>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</si>
  <si>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</si>
  <si>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</si>
  <si>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</si>
  <si>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</si>
  <si>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</si>
  <si>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</si>
  <si>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</si>
  <si>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</si>
  <si>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</si>
  <si>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</si>
  <si>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</si>
  <si>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</si>
  <si>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</si>
  <si>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</si>
  <si>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</si>
  <si>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</si>
  <si>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</si>
  <si>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</si>
  <si>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</si>
  <si>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</si>
  <si>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</si>
  <si>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</si>
  <si>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</si>
  <si>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</si>
  <si>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</si>
  <si>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</si>
  <si>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</si>
  <si>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</si>
  <si>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</si>
  <si>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</si>
  <si>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</si>
  <si>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</si>
  <si>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</si>
  <si>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</si>
  <si>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</si>
  <si>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</si>
  <si>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</si>
  <si>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</si>
  <si>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</si>
  <si>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</si>
  <si>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</si>
  <si>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</si>
  <si>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</si>
  <si>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</si>
  <si>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</si>
  <si>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</si>
  <si>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</si>
  <si>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</si>
  <si>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</si>
  <si>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</si>
  <si>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</si>
  <si>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</si>
  <si>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</si>
  <si>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</si>
  <si>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</si>
  <si>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</si>
  <si>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</si>
  <si>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</si>
  <si>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</si>
  <si>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</si>
  <si>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</si>
  <si>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</si>
  <si>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</si>
  <si>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</si>
  <si>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</si>
  <si>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</si>
  <si>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</si>
  <si>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</si>
  <si>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</si>
  <si>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</si>
  <si>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</si>
  <si>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</si>
  <si>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</si>
  <si>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</si>
  <si>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</si>
  <si>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</si>
  <si>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</si>
  <si>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</si>
  <si>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</si>
  <si>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</si>
  <si>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</si>
  <si>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</si>
  <si>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</si>
  <si>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</si>
  <si>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</si>
  <si>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</si>
  <si>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</si>
  <si>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</si>
  <si>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</si>
  <si>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</si>
  <si>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</si>
  <si>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</si>
  <si>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</si>
  <si>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</si>
  <si>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</si>
  <si>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</si>
  <si>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</si>
  <si>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</si>
  <si>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</si>
  <si>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</si>
  <si>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</si>
  <si>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</si>
  <si>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</si>
  <si>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</si>
  <si>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</si>
  <si>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</si>
  <si>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</si>
  <si>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</si>
  <si>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</si>
  <si>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</si>
  <si>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</si>
  <si>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</si>
  <si>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</si>
  <si>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</si>
  <si>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</si>
  <si>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</si>
  <si>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</si>
  <si>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</si>
  <si>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</si>
  <si>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</si>
  <si>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</si>
  <si>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</si>
  <si>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</si>
  <si>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</si>
  <si>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</si>
  <si>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</si>
  <si>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</si>
  <si>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</si>
  <si>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</si>
  <si>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</si>
  <si>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</si>
  <si>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</si>
  <si>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</si>
  <si>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</si>
  <si>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</si>
  <si>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</si>
  <si>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</si>
  <si>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</si>
  <si>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</si>
  <si>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</si>
  <si>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</si>
  <si>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</si>
  <si>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</si>
  <si>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</si>
  <si>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</si>
  <si>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</si>
  <si>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</si>
  <si>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</si>
  <si>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</si>
  <si>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</si>
  <si>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</si>
  <si>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</si>
  <si>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</si>
  <si>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</si>
  <si>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</si>
  <si>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</si>
  <si>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</si>
  <si>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</si>
  <si>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</si>
  <si>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</si>
  <si>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</si>
  <si>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</si>
  <si>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</si>
  <si>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</si>
  <si>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</si>
  <si>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</si>
  <si>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</si>
  <si>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</si>
  <si>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</si>
  <si>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</si>
  <si>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</si>
  <si>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</si>
  <si>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</si>
  <si>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</si>
  <si>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</si>
  <si>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</si>
  <si>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</si>
  <si>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</si>
  <si>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</si>
  <si>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</si>
  <si>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</si>
  <si>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</si>
  <si>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</si>
  <si>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</si>
  <si>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</si>
  <si>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</si>
  <si>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</si>
  <si>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</si>
  <si>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</si>
  <si>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</si>
  <si>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</si>
  <si>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</si>
  <si>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</si>
  <si>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</si>
  <si>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</si>
  <si>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</si>
  <si>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</si>
  <si>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</si>
  <si>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</si>
  <si>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</si>
  <si>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</si>
  <si>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</si>
  <si>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</si>
  <si>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</si>
  <si>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</si>
  <si>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</si>
  <si>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</si>
  <si>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</si>
  <si>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</si>
  <si>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</si>
  <si>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</si>
  <si>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</si>
  <si>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</si>
  <si>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</si>
  <si>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</si>
  <si>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</si>
  <si>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</si>
  <si>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</si>
  <si>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</si>
  <si>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</si>
  <si>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</si>
  <si>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</si>
  <si>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</si>
  <si>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</si>
  <si>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</si>
  <si>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</si>
  <si>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</si>
  <si>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</si>
  <si>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</si>
  <si>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</si>
  <si>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</si>
  <si>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</si>
  <si>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</si>
  <si>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</si>
  <si>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</si>
  <si>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</si>
  <si>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</si>
  <si>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</si>
  <si>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</si>
  <si>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</si>
  <si>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</si>
  <si>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</si>
  <si>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</si>
  <si>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</si>
  <si>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</si>
  <si>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</si>
  <si>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</si>
  <si>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</si>
  <si>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</si>
  <si>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</si>
  <si>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</si>
  <si>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</si>
  <si>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</si>
  <si>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</si>
  <si>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</si>
  <si>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</si>
  <si>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</si>
  <si>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</si>
  <si>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</si>
  <si>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</si>
  <si>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</si>
  <si>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</si>
  <si>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</si>
  <si>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</si>
  <si>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</si>
  <si>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</si>
  <si>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</si>
  <si>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</si>
  <si>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</si>
  <si>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</si>
  <si>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</si>
  <si>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</si>
  <si>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</si>
  <si>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</si>
  <si>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</si>
  <si>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</si>
  <si>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</si>
  <si>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</si>
  <si>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</si>
  <si>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</si>
  <si>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</si>
  <si>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</si>
  <si>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</si>
  <si>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</si>
  <si>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</si>
  <si>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</si>
  <si>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</si>
  <si>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</si>
  <si>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</si>
  <si>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</si>
  <si>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</si>
  <si>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</si>
  <si>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</si>
  <si>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</si>
  <si>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</si>
  <si>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</si>
  <si>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</si>
  <si>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</si>
  <si>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</si>
  <si>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</si>
  <si>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</si>
  <si>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</si>
  <si>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</si>
  <si>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</si>
  <si>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</si>
  <si>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</si>
  <si>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</si>
  <si>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</si>
  <si>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</si>
  <si>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</si>
  <si>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</si>
  <si>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</si>
  <si>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</si>
  <si>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</si>
  <si>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</si>
  <si>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</si>
  <si>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</si>
  <si>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</si>
  <si>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</si>
  <si>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</si>
  <si>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</si>
  <si>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</si>
  <si>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</si>
  <si>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</si>
  <si>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</si>
  <si>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</si>
  <si>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</si>
  <si>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</si>
  <si>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</si>
  <si>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</si>
  <si>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</si>
  <si>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</si>
  <si>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</si>
  <si>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</si>
  <si>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</si>
  <si>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</si>
  <si>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</si>
  <si>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</si>
  <si>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</si>
  <si>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</si>
  <si>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</si>
  <si>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</si>
  <si>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</si>
  <si>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</si>
  <si>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</si>
  <si>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</si>
  <si>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</si>
  <si>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</si>
  <si>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</si>
  <si>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</si>
  <si>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</si>
  <si>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</si>
  <si>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</si>
  <si>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</si>
  <si>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</si>
  <si>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</si>
  <si>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</si>
  <si>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</si>
  <si>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</si>
  <si>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</si>
  <si>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</si>
  <si>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</si>
  <si>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</si>
  <si>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</si>
  <si>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</si>
  <si>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</si>
  <si>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</si>
  <si>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</si>
  <si>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</si>
  <si>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</si>
  <si>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</si>
  <si>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</si>
  <si>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</si>
  <si>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</si>
  <si>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</si>
  <si>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</si>
  <si>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</si>
  <si>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</si>
  <si>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</si>
  <si>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</si>
  <si>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</si>
  <si>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</si>
  <si>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</si>
  <si>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</si>
  <si>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</si>
  <si>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</si>
  <si>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</si>
  <si>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</si>
  <si>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</si>
  <si>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</si>
  <si>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</si>
  <si>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</si>
  <si>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</si>
  <si>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</si>
  <si>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</si>
  <si>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</si>
  <si>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</si>
  <si>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</si>
  <si>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</si>
  <si>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</si>
  <si>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</si>
  <si>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</si>
  <si>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</si>
  <si>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</si>
  <si>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</si>
  <si>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</si>
  <si>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</si>
  <si>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</si>
  <si>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</si>
  <si>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</si>
  <si>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</si>
  <si>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</si>
  <si>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</si>
  <si>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</si>
  <si>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</si>
  <si>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</si>
  <si>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</si>
  <si>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</si>
  <si>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</si>
  <si>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</si>
  <si>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</si>
  <si>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</si>
  <si>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</si>
  <si>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</si>
  <si>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</si>
  <si>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</si>
  <si>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</si>
  <si>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</si>
  <si>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</si>
  <si>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</si>
  <si>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</si>
  <si>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</si>
  <si>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</si>
  <si>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</si>
  <si>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</si>
  <si>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</si>
  <si>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</si>
  <si>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</si>
  <si>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</si>
  <si>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</si>
  <si>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</si>
  <si>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</si>
  <si>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</si>
  <si>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</si>
  <si>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</si>
  <si>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</si>
  <si>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</si>
  <si>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</si>
  <si>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</si>
  <si>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</si>
  <si>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</si>
  <si>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</si>
  <si>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</si>
  <si>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</si>
  <si>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</si>
  <si>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</si>
  <si>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</si>
  <si>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</si>
  <si>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</si>
  <si>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</si>
  <si>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</si>
  <si>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</si>
  <si>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</si>
  <si>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</si>
  <si>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</si>
  <si>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</si>
  <si>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</si>
  <si>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</si>
  <si>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</si>
  <si>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</si>
  <si>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</si>
  <si>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</si>
  <si>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</si>
  <si>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</si>
  <si>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</si>
  <si>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</si>
  <si>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</si>
  <si>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</si>
  <si>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</si>
  <si>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</si>
  <si>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</si>
  <si>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</si>
  <si>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</si>
  <si>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</si>
  <si>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</si>
  <si>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</si>
  <si>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</si>
  <si>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</si>
  <si>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</si>
  <si>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</si>
  <si>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</si>
  <si>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</si>
  <si>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</si>
  <si>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</si>
  <si>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</si>
  <si>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</si>
  <si>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</si>
  <si>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</si>
  <si>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</si>
  <si>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</si>
  <si>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</si>
  <si>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</si>
  <si>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</si>
  <si>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</si>
  <si>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</si>
  <si>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</si>
  <si>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</si>
  <si>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</si>
  <si>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</si>
  <si>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</si>
  <si>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</si>
  <si>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</si>
  <si>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</si>
  <si>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</si>
  <si>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</si>
  <si>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</si>
  <si>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</si>
  <si>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</si>
  <si>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</si>
  <si>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</si>
  <si>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</si>
  <si>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</si>
  <si>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</si>
  <si>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</si>
  <si>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</si>
  <si>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</si>
  <si>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</si>
  <si>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</si>
  <si>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</si>
  <si>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</si>
  <si>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</si>
  <si>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</si>
  <si>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</si>
  <si>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</si>
  <si>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</si>
  <si>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</si>
  <si>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</si>
  <si>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</si>
  <si>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</si>
  <si>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</si>
  <si>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</si>
  <si>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</si>
  <si>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</si>
  <si>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</si>
  <si>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</si>
  <si>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</si>
  <si>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</si>
  <si>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</si>
  <si>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</si>
  <si>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</si>
  <si>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</si>
  <si>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</si>
  <si>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</si>
  <si>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</si>
  <si>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</si>
  <si>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</si>
  <si>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</si>
  <si>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</si>
  <si>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</si>
  <si>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</si>
  <si>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</si>
  <si>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</si>
  <si>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</si>
  <si>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</si>
  <si>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</si>
  <si>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</si>
  <si>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</si>
  <si>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</si>
  <si>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</si>
  <si>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</si>
  <si>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</si>
  <si>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</si>
  <si>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</si>
  <si>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</si>
  <si>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</si>
  <si>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</si>
  <si>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</si>
  <si>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</si>
  <si>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</si>
  <si>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</si>
  <si>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</si>
  <si>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</si>
  <si>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</si>
  <si>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</si>
  <si>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</si>
  <si>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</si>
  <si>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</si>
  <si>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</si>
  <si>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</si>
  <si>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</si>
  <si>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</si>
  <si>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</si>
  <si>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</si>
  <si>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</si>
  <si>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</si>
  <si>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</si>
  <si>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</si>
  <si>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</si>
  <si>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</si>
  <si>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</si>
  <si>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</si>
  <si>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</si>
  <si>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</si>
  <si>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</si>
  <si>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</si>
  <si>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</si>
  <si>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</si>
  <si>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</si>
  <si>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</si>
  <si>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</si>
  <si>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</si>
  <si>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</si>
  <si>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</si>
  <si>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</si>
  <si>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</si>
  <si>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</si>
  <si>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</si>
  <si>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</si>
  <si>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</si>
  <si>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</si>
  <si>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</si>
  <si>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</si>
  <si>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</si>
  <si>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</si>
  <si>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</si>
  <si>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</si>
  <si>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</si>
  <si>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</si>
  <si>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</si>
  <si>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</si>
  <si>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</si>
  <si>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</si>
  <si>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</si>
  <si>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</si>
  <si>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</si>
  <si>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</si>
  <si>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</si>
  <si>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</si>
  <si>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</si>
  <si>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</si>
  <si>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</si>
  <si>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</si>
  <si>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</si>
  <si>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</si>
  <si>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</si>
  <si>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</si>
  <si>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</si>
  <si>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</si>
  <si>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</si>
  <si>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</si>
  <si>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</si>
  <si>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</si>
  <si>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</si>
  <si>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</si>
  <si>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</si>
  <si>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</si>
  <si>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</si>
  <si>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</si>
  <si>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</si>
  <si>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</si>
  <si>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</si>
  <si>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</si>
  <si>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</si>
  <si>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</si>
  <si>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</si>
  <si>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</si>
  <si>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</si>
  <si>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</si>
  <si>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</si>
  <si>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</si>
  <si>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</si>
  <si>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</si>
  <si>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</si>
  <si>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</si>
  <si>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</si>
  <si>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</si>
  <si>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</si>
  <si>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</si>
  <si>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</si>
  <si>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</si>
  <si>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</si>
  <si>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</si>
  <si>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</si>
  <si>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</si>
  <si>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</si>
  <si>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</si>
  <si>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</si>
  <si>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</si>
  <si>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</si>
  <si>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</si>
  <si>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</si>
  <si>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</si>
  <si>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</si>
  <si>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</si>
  <si>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</si>
  <si>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</si>
  <si>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</si>
  <si>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</si>
  <si>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</si>
  <si>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</si>
  <si>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</si>
  <si>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</si>
  <si>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</si>
  <si>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</si>
  <si>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</si>
  <si>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</si>
  <si>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</si>
  <si>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</si>
  <si>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</si>
  <si>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</si>
  <si>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</si>
  <si>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</si>
  <si>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</si>
  <si>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</si>
  <si>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</si>
  <si>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</si>
  <si>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</si>
  <si>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</si>
  <si>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</si>
  <si>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</si>
  <si>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</si>
  <si>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</si>
  <si>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</si>
  <si>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</si>
  <si>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</si>
  <si>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</si>
  <si>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</si>
  <si>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</si>
  <si>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</si>
  <si>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</si>
  <si>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</si>
  <si>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</si>
  <si>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</si>
  <si>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</si>
  <si>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</si>
  <si>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</si>
  <si>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</si>
  <si>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</si>
  <si>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</si>
  <si>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</si>
  <si>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</si>
  <si>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</si>
  <si>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</si>
  <si>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</si>
  <si>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</si>
  <si>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</si>
  <si>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</si>
  <si>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</si>
  <si>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</si>
  <si>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</si>
  <si>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</si>
  <si>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</si>
  <si>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</si>
  <si>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</si>
  <si>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</si>
  <si>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</si>
  <si>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</si>
  <si>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</si>
  <si>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</si>
  <si>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</si>
  <si>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</si>
  <si>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</si>
  <si>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</si>
  <si>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</si>
  <si>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</si>
  <si>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</si>
  <si>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</si>
  <si>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</si>
  <si>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</si>
  <si>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</si>
  <si>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</si>
  <si>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</si>
  <si>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</si>
  <si>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</si>
  <si>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</si>
  <si>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</si>
  <si>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</si>
  <si>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</si>
  <si>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</si>
  <si>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</si>
  <si>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</si>
  <si>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</si>
  <si>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</si>
  <si>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</si>
  <si>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</si>
  <si>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</si>
  <si>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</si>
  <si>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</si>
  <si>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</si>
  <si>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</si>
  <si>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</si>
  <si>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</si>
  <si>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</si>
  <si>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</si>
  <si>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</si>
  <si>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</si>
  <si>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</si>
  <si>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</si>
  <si>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</si>
  <si>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</si>
  <si>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</si>
  <si>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</si>
  <si>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</si>
  <si>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</si>
  <si>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</si>
  <si>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</si>
  <si>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</si>
  <si>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</si>
  <si>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</si>
  <si>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</si>
  <si>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</si>
  <si>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</si>
  <si>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</si>
  <si>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</si>
  <si>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</si>
  <si>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</si>
  <si>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</si>
  <si>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</si>
  <si>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</si>
  <si>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</si>
  <si>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</si>
  <si>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</si>
  <si>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</si>
  <si>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</si>
  <si>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</si>
  <si>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</si>
  <si>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</si>
  <si>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</si>
  <si>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</si>
  <si>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</si>
  <si>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</si>
  <si>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</si>
  <si>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</si>
  <si>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</si>
  <si>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</si>
  <si>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</si>
  <si>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</si>
  <si>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</si>
  <si>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</si>
  <si>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</si>
  <si>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</si>
  <si>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</si>
  <si>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</si>
  <si>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</si>
  <si>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</si>
  <si>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</si>
  <si>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</si>
  <si>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</si>
  <si>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</si>
  <si>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</si>
  <si>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</si>
  <si>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</si>
  <si>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</si>
  <si>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</si>
  <si>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</si>
  <si>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</si>
  <si>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</si>
  <si>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</si>
  <si>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</si>
  <si>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</si>
  <si>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</si>
  <si>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</si>
  <si>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</si>
  <si>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</si>
  <si>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</si>
  <si>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</si>
  <si>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</si>
  <si>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</si>
  <si>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</si>
  <si>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</si>
  <si>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</si>
  <si>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</si>
  <si>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</si>
  <si>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</si>
  <si>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</si>
  <si>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</si>
  <si>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</si>
  <si>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</si>
  <si>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</si>
  <si>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</si>
  <si>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</si>
  <si>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</si>
  <si>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</si>
  <si>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</si>
  <si>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</si>
  <si>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</si>
  <si>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</si>
  <si>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</si>
  <si>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</si>
  <si>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</si>
  <si>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</si>
  <si>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</si>
  <si>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</si>
  <si>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</si>
  <si>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</si>
  <si>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</si>
  <si>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</si>
  <si>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</si>
  <si>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</si>
  <si>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</si>
  <si>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</si>
  <si>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</si>
  <si>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</si>
  <si>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</si>
  <si>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</si>
  <si>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</si>
  <si>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</si>
  <si>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</si>
  <si>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</si>
  <si>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</si>
  <si>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</si>
  <si>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</si>
  <si>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</si>
  <si>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</si>
  <si>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</si>
  <si>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</si>
  <si>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</si>
  <si>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</si>
  <si>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</si>
  <si>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</si>
  <si>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</si>
  <si>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</si>
  <si>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</si>
  <si>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</si>
  <si>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</si>
  <si>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</si>
  <si>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</si>
  <si>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</si>
  <si>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</si>
  <si>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</si>
  <si>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</si>
  <si>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</si>
  <si>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</si>
  <si>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</si>
  <si>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</si>
  <si>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</si>
  <si>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</si>
  <si>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</si>
  <si>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</si>
  <si>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</si>
  <si>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</si>
  <si>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</si>
  <si>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</si>
  <si>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</si>
  <si>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</si>
  <si>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</si>
  <si>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</si>
  <si>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</si>
  <si>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</si>
  <si>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</si>
  <si>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</si>
  <si>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</si>
  <si>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</si>
  <si>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</si>
  <si>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</si>
  <si>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</si>
  <si>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</si>
  <si>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</si>
  <si>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</si>
  <si>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</si>
  <si>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</si>
  <si>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</si>
  <si>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</si>
  <si>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</si>
  <si>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</si>
  <si>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</si>
  <si>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</si>
  <si>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</si>
  <si>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</si>
  <si>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</si>
  <si>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</si>
  <si>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</si>
  <si>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</si>
  <si>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</si>
  <si>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</si>
  <si>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</si>
  <si>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</si>
  <si>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</si>
  <si>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</si>
  <si>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</si>
  <si>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</si>
  <si>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</si>
  <si>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</si>
  <si>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</si>
  <si>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</si>
  <si>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</si>
  <si>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</si>
  <si>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</si>
  <si>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</si>
  <si>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</si>
  <si>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</si>
  <si>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</si>
  <si>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</si>
  <si>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</si>
  <si>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</si>
  <si>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</si>
  <si>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</si>
  <si>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</si>
  <si>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</si>
  <si>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</si>
  <si>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</si>
  <si>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</si>
  <si>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</si>
  <si>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</si>
  <si>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</si>
  <si>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</si>
  <si>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</si>
  <si>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</si>
  <si>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</si>
  <si>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</si>
  <si>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</si>
  <si>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</si>
  <si>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</si>
  <si>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</si>
  <si>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</si>
  <si>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</si>
  <si>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</si>
  <si>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</si>
  <si>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</si>
  <si>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</si>
  <si>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</si>
  <si>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</si>
  <si>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</si>
  <si>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</si>
  <si>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</si>
  <si>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</si>
  <si>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</si>
  <si>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</si>
  <si>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</si>
  <si>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</si>
  <si>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</si>
  <si>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</si>
  <si>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</si>
  <si>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</si>
  <si>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</si>
  <si>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</si>
  <si>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</si>
  <si>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</si>
  <si>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</si>
  <si>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</si>
  <si>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</si>
  <si>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</si>
  <si>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</si>
  <si>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</si>
  <si>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</si>
  <si>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</si>
  <si>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</si>
  <si>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</si>
  <si>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</si>
  <si>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</si>
  <si>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</si>
  <si>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</si>
  <si>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</si>
  <si>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</si>
  <si>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</si>
  <si>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</si>
  <si>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</si>
  <si>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</si>
  <si>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</si>
  <si>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</si>
  <si>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</si>
  <si>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</si>
  <si>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</si>
  <si>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</si>
  <si>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</si>
  <si>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</si>
  <si>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</si>
  <si>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</si>
  <si>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</si>
  <si>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</si>
  <si>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</si>
  <si>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</si>
  <si>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</si>
  <si>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</si>
  <si>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</si>
  <si>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</si>
  <si>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</si>
  <si>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</si>
  <si>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</si>
  <si>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</si>
  <si>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</si>
  <si>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</si>
  <si>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</si>
  <si>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</si>
  <si>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</si>
  <si>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</si>
  <si>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</si>
  <si>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</si>
  <si>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</si>
  <si>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</si>
  <si>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</si>
  <si>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</si>
  <si>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</si>
  <si>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</si>
  <si>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</si>
  <si>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</si>
  <si>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</si>
  <si>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</si>
  <si>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</si>
  <si>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</si>
  <si>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</si>
  <si>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</si>
  <si>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</si>
  <si>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</si>
  <si>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</si>
  <si>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</si>
  <si>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</si>
  <si>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</si>
  <si>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</si>
  <si>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</si>
  <si>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</si>
  <si>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</si>
  <si>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</si>
  <si>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</si>
  <si>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</si>
  <si>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</si>
  <si>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</si>
  <si>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</si>
  <si>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</si>
  <si>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</si>
  <si>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</si>
  <si>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</si>
  <si>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</si>
  <si>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</si>
  <si>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</si>
  <si>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</si>
  <si>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</si>
  <si>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</si>
  <si>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</si>
  <si>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</si>
  <si>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</si>
  <si>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</si>
  <si>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</si>
  <si>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</si>
  <si>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</si>
  <si>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</si>
  <si>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</si>
  <si>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</si>
  <si>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</si>
  <si>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</si>
  <si>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</si>
  <si>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</si>
  <si>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</si>
  <si>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</si>
  <si>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</si>
  <si>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</si>
  <si>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</si>
  <si>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</si>
  <si>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</si>
  <si>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</si>
  <si>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</si>
  <si>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</si>
  <si>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</si>
  <si>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</si>
  <si>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</si>
  <si>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</si>
  <si>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</si>
  <si>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</si>
  <si>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</si>
  <si>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</si>
  <si>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</si>
  <si>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</si>
  <si>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</si>
  <si>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</si>
  <si>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</si>
  <si>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</si>
  <si>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</si>
  <si>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</si>
  <si>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</si>
  <si>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</si>
  <si>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</si>
  <si>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</si>
  <si>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</si>
  <si>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</si>
  <si>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</si>
  <si>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</si>
  <si>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</si>
  <si>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</si>
  <si>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</si>
  <si>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</si>
  <si>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</si>
  <si>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</si>
  <si>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</si>
  <si>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</si>
  <si>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</si>
  <si>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</si>
  <si>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</si>
  <si>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</si>
  <si>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</si>
  <si>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</si>
  <si>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</si>
  <si>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</si>
  <si>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</si>
  <si>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</si>
  <si>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</si>
  <si>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</si>
  <si>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</si>
  <si>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</si>
  <si>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</si>
  <si>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</si>
  <si>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</si>
  <si>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</si>
  <si>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</si>
  <si>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</si>
  <si>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</si>
  <si>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</si>
  <si>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</si>
  <si>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</si>
  <si>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</si>
  <si>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</si>
  <si>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</si>
  <si>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</si>
  <si>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</si>
  <si>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</si>
  <si>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</si>
  <si>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</si>
  <si>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</si>
  <si>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</si>
  <si>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</si>
  <si>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</si>
  <si>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</si>
  <si>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</si>
  <si>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</si>
  <si>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</si>
  <si>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</si>
  <si>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</si>
  <si>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</si>
  <si>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</si>
  <si>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</si>
  <si>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</si>
  <si>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</si>
  <si>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</si>
  <si>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</si>
  <si>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</si>
  <si>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</si>
  <si>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</si>
  <si>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</si>
  <si>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</si>
  <si>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</si>
  <si>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</si>
  <si>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</si>
  <si>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</si>
  <si>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</si>
  <si>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</si>
  <si>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</si>
  <si>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</si>
  <si>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</si>
  <si>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</si>
  <si>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</si>
  <si>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</si>
  <si>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</si>
  <si>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</si>
  <si>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</si>
  <si>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</si>
  <si>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</si>
  <si>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</si>
  <si>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</si>
  <si>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</si>
  <si>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</si>
  <si>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</si>
  <si>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</si>
  <si>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</si>
  <si>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</si>
  <si>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</si>
  <si>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</si>
  <si>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</si>
  <si>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</si>
  <si>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</si>
  <si>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</si>
  <si>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</si>
  <si>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</si>
  <si>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</si>
  <si>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</si>
  <si>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</si>
  <si>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</si>
  <si>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</si>
  <si>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</si>
  <si>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</si>
  <si>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</si>
  <si>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</si>
  <si>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</si>
  <si>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</si>
  <si>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</si>
  <si>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</si>
  <si>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</si>
  <si>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</si>
  <si>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</si>
  <si>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</si>
  <si>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</si>
  <si>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</si>
  <si>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</si>
  <si>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</si>
  <si>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</si>
  <si>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</si>
  <si>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</si>
  <si>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</si>
  <si>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</si>
  <si>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</si>
  <si>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</si>
  <si>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</si>
  <si>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</si>
  <si>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</si>
  <si>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</si>
  <si>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</si>
  <si>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</si>
  <si>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</si>
  <si>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</si>
  <si>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</si>
  <si>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</si>
  <si>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</si>
  <si>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</si>
  <si>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</si>
  <si>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</si>
  <si>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</si>
  <si>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</si>
  <si>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</si>
  <si>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</si>
  <si>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</si>
  <si>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</si>
  <si>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</si>
  <si>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</si>
  <si>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</si>
  <si>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</si>
  <si>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</si>
  <si>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</si>
  <si>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</si>
  <si>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</si>
  <si>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</si>
  <si>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</si>
  <si>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</si>
  <si>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</si>
  <si>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</si>
  <si>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</si>
  <si>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</si>
  <si>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</si>
  <si>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</si>
  <si>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</si>
  <si>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</si>
  <si>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</si>
  <si>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</si>
  <si>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</si>
  <si>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</si>
  <si>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</si>
  <si>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</si>
  <si>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</si>
  <si>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</si>
  <si>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</si>
  <si>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</si>
  <si>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</si>
  <si>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</si>
  <si>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</si>
  <si>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</si>
  <si>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</si>
  <si>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</si>
  <si>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</si>
  <si>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</si>
  <si>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</si>
  <si>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</si>
  <si>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</si>
  <si>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</si>
  <si>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</si>
  <si>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</si>
  <si>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</si>
  <si>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</si>
  <si>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</si>
  <si>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</si>
  <si>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</si>
  <si>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</si>
  <si>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</si>
  <si>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</si>
  <si>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</si>
  <si>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</si>
  <si>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</si>
  <si>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</si>
  <si>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</si>
  <si>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</si>
  <si>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</si>
  <si>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</si>
  <si>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</si>
  <si>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</si>
  <si>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</si>
  <si>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</si>
  <si>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</si>
  <si>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</si>
  <si>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</si>
  <si>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</si>
  <si>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</si>
  <si>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</si>
  <si>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</si>
  <si>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</si>
  <si>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</si>
  <si>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</si>
  <si>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</si>
  <si>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</si>
  <si>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</si>
  <si>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</si>
  <si>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</si>
  <si>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</si>
  <si>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</si>
  <si>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</si>
  <si>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</si>
  <si>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</si>
  <si>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</si>
  <si>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</si>
  <si>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</si>
  <si>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</si>
  <si>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</si>
  <si>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</si>
  <si>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</si>
  <si>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</si>
  <si>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</si>
  <si>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</si>
  <si>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</si>
  <si>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</si>
  <si>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</si>
  <si>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</si>
  <si>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</si>
  <si>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</si>
  <si>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</si>
  <si>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</si>
  <si>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</si>
  <si>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</si>
  <si>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</si>
  <si>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</si>
  <si>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</si>
  <si>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</si>
  <si>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</si>
  <si>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</si>
  <si>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</si>
  <si>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</si>
  <si>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</si>
  <si>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</si>
  <si>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</si>
  <si>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</si>
  <si>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</si>
  <si>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</si>
  <si>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</si>
  <si>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</si>
  <si>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</si>
  <si>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</si>
  <si>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</si>
  <si>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</si>
  <si>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</si>
  <si>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</si>
  <si>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</si>
  <si>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</si>
  <si>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</si>
  <si>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</si>
  <si>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</si>
  <si>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</si>
  <si>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</si>
  <si>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</si>
  <si>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</si>
  <si>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</si>
  <si>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</si>
  <si>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</si>
  <si>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</si>
  <si>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</si>
  <si>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</si>
  <si>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</si>
  <si>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</si>
  <si>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</si>
  <si>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</si>
  <si>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</si>
  <si>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</si>
  <si>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</si>
  <si>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</si>
  <si>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</si>
  <si>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</si>
  <si>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</si>
  <si>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</si>
  <si>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</si>
  <si>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</si>
  <si>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</si>
  <si>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</si>
  <si>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</si>
  <si>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</si>
  <si>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</si>
  <si>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</si>
  <si>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</si>
  <si>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</si>
  <si>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</si>
  <si>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</si>
  <si>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</si>
  <si>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</si>
  <si>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</si>
  <si>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</si>
  <si>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</si>
  <si>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</si>
  <si>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</si>
  <si>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</si>
  <si>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</si>
  <si>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</si>
  <si>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</si>
  <si>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</si>
  <si>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</si>
  <si>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</si>
  <si>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</si>
  <si>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</si>
  <si>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</si>
  <si>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</si>
  <si>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</si>
  <si>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</si>
  <si>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</si>
  <si>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</si>
  <si>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</si>
  <si>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</si>
  <si>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</si>
  <si>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</si>
  <si>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</si>
  <si>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</si>
  <si>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</si>
  <si>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</si>
  <si>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</si>
  <si>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</si>
  <si>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</si>
  <si>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</si>
  <si>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</si>
  <si>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</si>
  <si>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</si>
  <si>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</si>
  <si>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</si>
  <si>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</si>
  <si>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</si>
  <si>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</si>
  <si>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</si>
  <si>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</si>
  <si>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</si>
  <si>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</si>
  <si>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</si>
  <si>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</si>
  <si>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</si>
  <si>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</si>
  <si>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</si>
  <si>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</si>
  <si>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</si>
  <si>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</si>
  <si>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</si>
  <si>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</si>
  <si>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</si>
  <si>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</si>
  <si>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</si>
  <si>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</si>
  <si>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</si>
  <si>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</si>
  <si>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</si>
  <si>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</si>
  <si>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</si>
  <si>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</si>
  <si>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</si>
  <si>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</si>
  <si>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</si>
  <si>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</si>
  <si>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</si>
  <si>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</si>
  <si>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</si>
  <si>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</si>
  <si>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</si>
  <si>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</si>
  <si>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</si>
  <si>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</si>
  <si>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</si>
  <si>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</si>
  <si>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</si>
  <si>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</si>
  <si>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</si>
  <si>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</si>
  <si>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</si>
  <si>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</si>
  <si>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</si>
  <si>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</si>
  <si>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</si>
  <si>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</si>
  <si>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</si>
  <si>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</si>
  <si>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</si>
  <si>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</si>
  <si>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</si>
  <si>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</si>
  <si>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</si>
  <si>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</si>
  <si>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</si>
  <si>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</si>
  <si>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</si>
  <si>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</si>
  <si>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</si>
  <si>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</si>
  <si>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</si>
  <si>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</si>
  <si>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</si>
  <si>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</si>
  <si>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</si>
  <si>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</si>
  <si>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</si>
  <si>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</si>
  <si>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</si>
  <si>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</si>
  <si>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</si>
  <si>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</si>
  <si>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</si>
  <si>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</si>
  <si>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</si>
  <si>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</si>
  <si>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</si>
  <si>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</si>
  <si>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</si>
  <si>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</si>
  <si>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</si>
  <si>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</si>
  <si>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</si>
  <si>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</si>
  <si>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</si>
  <si>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</si>
  <si>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</si>
  <si>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</si>
  <si>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</si>
  <si>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</si>
  <si>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</si>
  <si>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</si>
  <si>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</si>
  <si>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</si>
  <si>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</si>
  <si>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</si>
  <si>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</si>
  <si>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</si>
  <si>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</si>
  <si>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</si>
  <si>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</si>
  <si>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</si>
  <si>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</si>
  <si>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</si>
  <si>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</si>
  <si>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</si>
  <si>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</si>
  <si>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</si>
  <si>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</si>
  <si>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</si>
  <si>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</si>
  <si>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</si>
  <si>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</si>
  <si>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</si>
  <si>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</si>
  <si>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</si>
  <si>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</si>
  <si>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</si>
  <si>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</si>
  <si>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</si>
  <si>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</si>
  <si>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</si>
  <si>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</si>
  <si>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</si>
  <si>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</si>
  <si>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</si>
  <si>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</si>
  <si>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</si>
  <si>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</si>
  <si>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</si>
  <si>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</si>
  <si>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</si>
  <si>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</si>
  <si>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</si>
  <si>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</si>
  <si>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</si>
  <si>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</si>
  <si>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</si>
  <si>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</si>
  <si>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</si>
  <si>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</si>
  <si>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</si>
  <si>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</si>
  <si>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</si>
  <si>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</si>
  <si>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</si>
  <si>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</si>
  <si>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</si>
  <si>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</si>
  <si>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</si>
  <si>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</si>
  <si>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</si>
  <si>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</si>
  <si>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</si>
  <si>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</si>
  <si>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</si>
  <si>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</si>
  <si>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</si>
  <si>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</si>
  <si>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</si>
  <si>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</si>
  <si>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</si>
  <si>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</si>
  <si>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</si>
  <si>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</si>
  <si>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</si>
  <si>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</si>
  <si>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</si>
  <si>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</si>
  <si>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</si>
  <si>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</si>
  <si>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</si>
  <si>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</si>
  <si>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</si>
  <si>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</si>
  <si>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</si>
  <si>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</si>
  <si>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</si>
  <si>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</si>
  <si>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</si>
  <si>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</si>
  <si>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</si>
  <si>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</si>
  <si>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</si>
  <si>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</si>
  <si>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</si>
  <si>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</si>
  <si>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</si>
  <si>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</si>
  <si>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</si>
  <si>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</si>
  <si>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</si>
  <si>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</si>
  <si>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</si>
  <si>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</si>
  <si>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</si>
  <si>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</si>
  <si>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</si>
  <si>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</si>
  <si>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</si>
  <si>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</si>
  <si>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</si>
  <si>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</si>
  <si>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</si>
  <si>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</si>
  <si>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</si>
  <si>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</si>
  <si>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</si>
  <si>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</si>
  <si>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</si>
  <si>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</si>
  <si>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</si>
  <si>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</si>
  <si>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</si>
  <si>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</si>
  <si>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</si>
  <si>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</si>
  <si>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</si>
  <si>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</si>
  <si>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</si>
  <si>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</si>
  <si>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</si>
  <si>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</si>
  <si>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</si>
  <si>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</si>
  <si>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</si>
  <si>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</si>
  <si>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</si>
  <si>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</si>
  <si>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</si>
  <si>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</si>
  <si>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</si>
  <si>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</si>
  <si>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</si>
  <si>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</si>
  <si>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</si>
  <si>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</si>
  <si>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</si>
  <si>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</si>
  <si>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</si>
  <si>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</si>
  <si>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</si>
  <si>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</si>
  <si>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</si>
  <si>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</si>
  <si>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</si>
  <si>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</si>
  <si>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</si>
  <si>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</si>
  <si>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</si>
  <si>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</si>
  <si>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</si>
  <si>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</si>
  <si>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</si>
  <si>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</si>
  <si>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</si>
  <si>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</si>
  <si>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</si>
  <si>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</si>
  <si>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</si>
  <si>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</si>
  <si>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</si>
  <si>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</si>
  <si>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</si>
  <si>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</si>
  <si>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</si>
  <si>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</si>
  <si>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</si>
  <si>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</si>
  <si>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</si>
  <si>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</si>
  <si>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</si>
  <si>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</si>
  <si>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</si>
  <si>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</si>
  <si>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</si>
  <si>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</si>
  <si>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</si>
  <si>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</si>
  <si>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</si>
  <si>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</si>
  <si>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</si>
  <si>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</si>
  <si>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</si>
  <si>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</si>
  <si>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</si>
  <si>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</si>
  <si>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</si>
  <si>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</si>
  <si>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</si>
  <si>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</si>
  <si>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</si>
  <si>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</si>
  <si>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</si>
  <si>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</si>
  <si>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</si>
  <si>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</si>
  <si>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</si>
  <si>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</si>
  <si>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</si>
  <si>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</si>
  <si>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</si>
  <si>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</si>
  <si>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</si>
  <si>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</si>
  <si>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</si>
  <si>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</si>
  <si>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</si>
  <si>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</si>
  <si>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</si>
  <si>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</si>
  <si>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</si>
  <si>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</si>
  <si>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</si>
  <si>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</si>
  <si>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</si>
  <si>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</si>
  <si>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</si>
  <si>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</si>
  <si>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</si>
  <si>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</si>
  <si>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</si>
  <si>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</si>
  <si>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</si>
  <si>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</si>
  <si>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</si>
  <si>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</si>
  <si>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</si>
  <si>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</si>
  <si>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</si>
  <si>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</si>
  <si>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</si>
  <si>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</si>
  <si>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</si>
  <si>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</si>
  <si>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</si>
  <si>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</si>
  <si>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</si>
  <si>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</si>
  <si>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</si>
  <si>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</si>
  <si>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</si>
  <si>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</si>
  <si>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</si>
  <si>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</si>
  <si>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</si>
  <si>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</si>
  <si>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</si>
  <si>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</si>
  <si>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</si>
  <si>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</si>
  <si>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</si>
  <si>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</si>
  <si>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</si>
  <si>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</si>
  <si>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</si>
  <si>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</si>
  <si>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</si>
  <si>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</si>
  <si>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</si>
  <si>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</si>
  <si>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</si>
  <si>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</si>
  <si>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</si>
  <si>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</si>
  <si>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</si>
  <si>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</si>
  <si>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</si>
  <si>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</si>
  <si>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</si>
  <si>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</si>
  <si>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</si>
  <si>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</si>
  <si>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</si>
  <si>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</si>
  <si>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</si>
  <si>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</si>
  <si>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</si>
  <si>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</si>
  <si>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</si>
  <si>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</si>
  <si>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</si>
  <si>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</si>
  <si>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</si>
  <si>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</si>
  <si>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</si>
  <si>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</si>
  <si>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</si>
  <si>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</si>
  <si>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</si>
  <si>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</si>
  <si>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</si>
  <si>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</si>
  <si>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</si>
  <si>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</si>
  <si>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</si>
  <si>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</si>
  <si>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</si>
  <si>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</si>
  <si>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</si>
  <si>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</si>
  <si>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</si>
  <si>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</si>
  <si>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</si>
  <si>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</si>
  <si>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</si>
  <si>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</si>
  <si>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</si>
  <si>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</si>
  <si>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</si>
  <si>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</si>
  <si>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</si>
  <si>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</si>
  <si>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</si>
  <si>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</si>
  <si>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</si>
  <si>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</si>
  <si>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</si>
  <si>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</si>
  <si>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</si>
  <si>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</si>
  <si>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</si>
  <si>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</si>
  <si>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</si>
  <si>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</si>
  <si>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</si>
  <si>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</si>
  <si>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</si>
  <si>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</si>
  <si>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</si>
  <si>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</si>
  <si>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</si>
  <si>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</si>
  <si>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</si>
  <si>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</si>
  <si>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</si>
  <si>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</si>
  <si>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</si>
  <si>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</si>
  <si>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</si>
  <si>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</si>
  <si>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</si>
  <si>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</si>
  <si>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</si>
  <si>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</si>
  <si>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</si>
  <si>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</si>
  <si>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</si>
  <si>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</si>
  <si>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</si>
  <si>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</si>
  <si>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</si>
  <si>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</si>
  <si>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</si>
  <si>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</si>
  <si>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</si>
  <si>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</si>
  <si>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</si>
  <si>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</si>
  <si>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</si>
  <si>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</si>
  <si>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</si>
  <si>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</si>
  <si>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</si>
  <si>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</si>
  <si>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</si>
  <si>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</si>
  <si>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</si>
  <si>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</si>
  <si>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</si>
  <si>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</si>
  <si>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</si>
  <si>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</si>
  <si>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</si>
  <si>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</si>
  <si>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</si>
  <si>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</si>
  <si>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</si>
  <si>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</si>
  <si>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</si>
  <si>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</si>
  <si>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</si>
  <si>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</si>
  <si>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</si>
  <si>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</si>
  <si>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</si>
  <si>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</si>
  <si>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</si>
  <si>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</si>
  <si>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</si>
  <si>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</si>
  <si>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</si>
  <si>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</si>
  <si>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</si>
  <si>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</si>
  <si>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</si>
  <si>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</si>
  <si>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</si>
  <si>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</si>
  <si>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</si>
  <si>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</si>
  <si>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</si>
  <si>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</si>
  <si>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</si>
  <si>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</si>
  <si>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</si>
  <si>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</si>
  <si>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</si>
  <si>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</si>
  <si>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</si>
  <si>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</si>
  <si>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</si>
  <si>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</si>
  <si>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</si>
  <si>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</si>
  <si>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</si>
  <si>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</si>
  <si>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</si>
  <si>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</si>
  <si>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</si>
  <si>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</si>
  <si>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</si>
  <si>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</si>
  <si>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</si>
  <si>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</si>
  <si>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</si>
  <si>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</si>
  <si>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</si>
  <si>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</si>
  <si>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</si>
  <si>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</si>
  <si>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</si>
  <si>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</si>
  <si>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</si>
  <si>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</si>
  <si>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</si>
  <si>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</si>
  <si>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</si>
  <si>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</si>
  <si>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</si>
  <si>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</si>
  <si>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</si>
  <si>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</si>
  <si>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</si>
  <si>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</si>
  <si>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</si>
  <si>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</si>
  <si>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</si>
  <si>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</si>
  <si>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</si>
  <si>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</si>
  <si>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</si>
  <si>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</si>
  <si>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</si>
  <si>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</si>
  <si>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</si>
  <si>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</si>
  <si>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</si>
  <si>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</si>
  <si>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</si>
  <si>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</si>
  <si>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</si>
  <si>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</si>
  <si>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</si>
  <si>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</si>
  <si>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</si>
  <si>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</si>
  <si>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</si>
  <si>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</si>
  <si>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</si>
  <si>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</si>
  <si>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</si>
  <si>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</si>
  <si>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</si>
  <si>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</si>
  <si>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</si>
  <si>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</si>
  <si>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</si>
  <si>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</si>
  <si>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</si>
  <si>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</si>
  <si>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</si>
  <si>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</si>
  <si>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</si>
  <si>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</si>
  <si>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</si>
  <si>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</si>
  <si>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</si>
  <si>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</si>
  <si>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</si>
  <si>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</si>
  <si>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</si>
  <si>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</si>
  <si>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</si>
  <si>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</si>
  <si>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</si>
  <si>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</si>
  <si>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</si>
  <si>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</si>
  <si>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</si>
  <si>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</si>
  <si>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</si>
  <si>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</si>
  <si>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</si>
  <si>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</si>
  <si>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</si>
  <si>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</si>
  <si>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</si>
  <si>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</si>
  <si>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</si>
  <si>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</si>
  <si>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</si>
  <si>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</si>
  <si>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</si>
  <si>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</si>
  <si>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</si>
  <si>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</si>
  <si>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</si>
  <si>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</si>
  <si>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</si>
  <si>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</si>
  <si>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</si>
  <si>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</si>
  <si>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</si>
  <si>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</si>
  <si>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</si>
  <si>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</si>
  <si>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</si>
  <si>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</si>
  <si>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</si>
  <si>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</si>
  <si>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</si>
  <si>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</si>
  <si>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</si>
  <si>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</si>
  <si>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</si>
  <si>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</si>
  <si>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</si>
  <si>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</si>
  <si>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</si>
  <si>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</si>
  <si>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</si>
  <si>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</si>
  <si>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</si>
  <si>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</si>
  <si>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</si>
  <si>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</si>
  <si>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</si>
  <si>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</si>
  <si>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</si>
  <si>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</si>
  <si>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</si>
  <si>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</si>
  <si>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</si>
  <si>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</si>
  <si>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</si>
  <si>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</si>
  <si>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</si>
  <si>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</si>
  <si>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</si>
  <si>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</si>
  <si>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</si>
  <si>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</si>
  <si>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</si>
  <si>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</si>
  <si>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</si>
  <si>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</si>
  <si>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</si>
  <si>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</si>
  <si>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</si>
  <si>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</si>
  <si>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</si>
  <si>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</si>
  <si>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</si>
  <si>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</si>
  <si>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</si>
  <si>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</si>
  <si>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</si>
  <si>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</si>
  <si>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</si>
  <si>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</si>
  <si>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</si>
  <si>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</si>
  <si>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</si>
  <si>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</si>
  <si>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</si>
  <si>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</si>
  <si>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</si>
  <si>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</si>
  <si>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</si>
  <si>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</si>
  <si>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</si>
  <si>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</si>
  <si>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</si>
  <si>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</si>
  <si>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</si>
  <si>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</si>
  <si>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</si>
  <si>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</si>
  <si>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</si>
  <si>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</si>
  <si>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</si>
  <si>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</si>
  <si>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</si>
  <si>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</si>
  <si>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</si>
  <si>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</si>
  <si>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</si>
  <si>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</si>
  <si>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</si>
  <si>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</si>
  <si>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</si>
  <si>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</si>
  <si>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</si>
  <si>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</si>
  <si>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</si>
  <si>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</si>
  <si>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</si>
  <si>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</si>
  <si>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</si>
  <si>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</si>
  <si>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</si>
  <si>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</si>
  <si>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</si>
  <si>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</si>
  <si>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</si>
  <si>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</si>
  <si>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</si>
  <si>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</si>
  <si>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</si>
  <si>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</si>
  <si>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</si>
  <si>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</si>
  <si>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</si>
  <si>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</si>
  <si>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</si>
  <si>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</si>
  <si>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</si>
  <si>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</si>
  <si>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</si>
  <si>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</si>
  <si>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</si>
  <si>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</si>
  <si>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</si>
  <si>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</si>
  <si>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</si>
  <si>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</si>
  <si>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</si>
  <si>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</si>
  <si>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</si>
  <si>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</si>
  <si>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</si>
  <si>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</si>
  <si>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</si>
  <si>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</si>
  <si>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</si>
  <si>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</si>
  <si>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</si>
  <si>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</si>
  <si>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</si>
  <si>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</si>
  <si>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</si>
  <si>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</si>
  <si>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</si>
  <si>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</si>
  <si>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</si>
  <si>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</si>
  <si>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</si>
  <si>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</si>
  <si>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</si>
  <si>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</si>
  <si>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</si>
  <si>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</si>
  <si>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</si>
  <si>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</si>
  <si>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</si>
  <si>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</si>
  <si>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</si>
  <si>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</si>
  <si>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</si>
  <si>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</si>
  <si>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</si>
  <si>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</si>
  <si>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</si>
  <si>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</si>
  <si>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</si>
  <si>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</si>
  <si>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</si>
  <si>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</si>
  <si>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</si>
  <si>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</si>
  <si>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</si>
  <si>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</si>
  <si>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</si>
  <si>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</si>
  <si>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</si>
  <si>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</si>
  <si>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</si>
  <si>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</si>
  <si>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</si>
  <si>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</si>
  <si>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</si>
  <si>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</si>
  <si>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</si>
  <si>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</si>
  <si>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</si>
  <si>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</si>
  <si>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</si>
  <si>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</si>
  <si>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</si>
  <si>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</si>
  <si>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</si>
  <si>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</si>
  <si>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</si>
  <si>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</si>
  <si>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</si>
  <si>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</si>
  <si>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</si>
  <si>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</si>
  <si>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</si>
  <si>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</si>
  <si>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</si>
  <si>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</si>
  <si>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</si>
  <si>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</si>
  <si>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</si>
  <si>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</si>
  <si>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</si>
  <si>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</si>
  <si>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</si>
  <si>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</si>
  <si>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</si>
  <si>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</si>
  <si>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</si>
  <si>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</si>
  <si>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</si>
  <si>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</si>
  <si>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</si>
  <si>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</si>
  <si>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</si>
  <si>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</si>
  <si>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</si>
  <si>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</si>
  <si>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</si>
  <si>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</si>
  <si>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</si>
  <si>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</si>
  <si>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</si>
  <si>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</si>
  <si>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</si>
  <si>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</si>
  <si>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</si>
  <si>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</si>
  <si>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</si>
  <si>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</si>
  <si>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</si>
  <si>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</si>
  <si>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</si>
  <si>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</si>
  <si>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</si>
  <si>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</si>
  <si>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</si>
  <si>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</si>
  <si>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</si>
  <si>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</si>
  <si>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</si>
  <si>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</si>
  <si>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</si>
  <si>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</si>
  <si>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</si>
  <si>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</si>
  <si>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</si>
  <si>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</si>
  <si>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</si>
  <si>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</si>
  <si>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</si>
  <si>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</si>
  <si>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</si>
  <si>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</si>
  <si>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</si>
  <si>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</si>
  <si>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</si>
  <si>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</si>
  <si>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</si>
  <si>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</si>
  <si>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</si>
  <si>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</si>
  <si>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</si>
  <si>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</si>
  <si>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</si>
  <si>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</si>
  <si>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</si>
  <si>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</si>
  <si>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</si>
  <si>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</si>
  <si>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</si>
  <si>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</si>
  <si>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</si>
  <si>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</si>
  <si>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</si>
  <si>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</si>
  <si>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</si>
  <si>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</si>
  <si>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</si>
  <si>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</si>
  <si>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</si>
  <si>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</si>
  <si>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</si>
  <si>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</si>
  <si>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</si>
  <si>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</si>
  <si>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</si>
  <si>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</si>
  <si>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</si>
  <si>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</si>
  <si>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</si>
  <si>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</si>
  <si>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</si>
  <si>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</si>
  <si>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</si>
  <si>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</si>
  <si>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</si>
  <si>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</si>
  <si>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</si>
  <si>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</si>
  <si>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</si>
  <si>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</si>
  <si>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</si>
  <si>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</si>
  <si>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</si>
  <si>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</si>
  <si>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</si>
  <si>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</si>
  <si>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</si>
  <si>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</si>
  <si>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</si>
  <si>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</si>
  <si>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</si>
  <si>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</si>
  <si>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</si>
  <si>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</si>
  <si>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</si>
  <si>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</si>
  <si>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</si>
  <si>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</si>
  <si>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</si>
  <si>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</si>
  <si>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</si>
  <si>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</si>
  <si>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</si>
  <si>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</si>
  <si>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</si>
  <si>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</si>
  <si>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</si>
  <si>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</si>
  <si>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</si>
  <si>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</si>
  <si>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</si>
  <si>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</si>
  <si>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</si>
  <si>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</si>
  <si>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</si>
  <si>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</si>
  <si>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</si>
  <si>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</si>
  <si>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</si>
  <si>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</si>
  <si>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</si>
  <si>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</si>
  <si>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</si>
  <si>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</si>
  <si>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</si>
  <si>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</si>
  <si>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</si>
  <si>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</si>
  <si>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</si>
  <si>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</si>
  <si>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</si>
  <si>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</si>
  <si>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</si>
  <si>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</si>
  <si>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</si>
  <si>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</si>
  <si>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</si>
  <si>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</si>
  <si>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</si>
  <si>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</si>
  <si>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</si>
  <si>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</si>
  <si>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</si>
  <si>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</si>
  <si>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</si>
  <si>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</si>
  <si>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</si>
  <si>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</si>
  <si>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</si>
  <si>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</si>
  <si>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</si>
  <si>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</si>
  <si>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</si>
  <si>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</si>
  <si>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</si>
  <si>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</si>
  <si>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</si>
  <si>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</si>
  <si>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</si>
  <si>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</si>
  <si>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</si>
  <si>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</si>
  <si>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</si>
  <si>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</si>
  <si>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</si>
  <si>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</si>
  <si>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</si>
  <si>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</si>
  <si>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</si>
  <si>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</si>
  <si>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</si>
  <si>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</si>
  <si>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</si>
  <si>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</si>
  <si>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</si>
  <si>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</si>
  <si>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</si>
  <si>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</si>
  <si>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</si>
  <si>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</si>
  <si>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</si>
  <si>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</si>
  <si>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</si>
  <si>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</si>
  <si>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</si>
  <si>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</si>
  <si>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</si>
  <si>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</si>
  <si>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</si>
  <si>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</si>
  <si>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</si>
  <si>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</si>
  <si>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</si>
  <si>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</si>
  <si>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</si>
  <si>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</si>
  <si>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</si>
  <si>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</si>
  <si>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</si>
  <si>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</si>
  <si>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</si>
  <si>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</si>
  <si>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</si>
  <si>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</si>
  <si>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</si>
  <si>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</si>
  <si>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</si>
  <si>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</si>
  <si>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</si>
  <si>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</si>
  <si>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</si>
  <si>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</si>
  <si>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</si>
  <si>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</si>
  <si>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</si>
  <si>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</si>
  <si>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</si>
  <si>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</si>
  <si>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</si>
  <si>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</si>
  <si>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</si>
  <si>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</si>
  <si>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</si>
  <si>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</si>
  <si>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</si>
  <si>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</si>
  <si>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</si>
  <si>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</si>
  <si>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</si>
  <si>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</si>
  <si>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</si>
  <si>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</si>
  <si>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</si>
  <si>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</si>
  <si>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</si>
  <si>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</si>
  <si>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</si>
  <si>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</si>
  <si>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</si>
  <si>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</si>
  <si>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</si>
  <si>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</si>
  <si>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</si>
  <si>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</si>
  <si>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</si>
  <si>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</si>
  <si>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</si>
  <si>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</si>
  <si>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</si>
  <si>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</si>
  <si>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</si>
  <si>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</si>
  <si>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</si>
  <si>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</si>
  <si>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</si>
  <si>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</si>
  <si>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</si>
  <si>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</si>
  <si>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</si>
  <si>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</si>
  <si>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</si>
  <si>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</si>
  <si>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</si>
  <si>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</si>
  <si>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</si>
  <si>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</si>
  <si>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</si>
  <si>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</si>
  <si>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</si>
  <si>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</si>
  <si>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</si>
  <si>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</si>
  <si>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</si>
  <si>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</si>
  <si>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</si>
  <si>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</si>
  <si>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</si>
  <si>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</si>
  <si>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</si>
  <si>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</si>
  <si>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</si>
  <si>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</si>
  <si>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</si>
  <si>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</si>
  <si>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</si>
  <si>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</si>
  <si>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</si>
  <si>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</si>
  <si>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</si>
  <si>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</si>
  <si>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</si>
  <si>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</si>
  <si>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</si>
  <si>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</si>
  <si>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</si>
  <si>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</si>
  <si>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</si>
  <si>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</si>
  <si>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</si>
  <si>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</si>
  <si>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</si>
  <si>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</si>
  <si>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</si>
  <si>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</si>
  <si>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</si>
  <si>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</si>
  <si>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</si>
  <si>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</si>
  <si>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</si>
  <si>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</si>
  <si>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</si>
  <si>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</si>
  <si>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</si>
  <si>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</si>
  <si>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</si>
  <si>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</si>
  <si>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</si>
  <si>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</si>
  <si>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</si>
  <si>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</si>
  <si>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</si>
  <si>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</si>
  <si>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</si>
  <si>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</si>
  <si>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</si>
  <si>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</si>
  <si>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</si>
  <si>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</si>
  <si>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</si>
  <si>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</si>
  <si>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</si>
  <si>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</si>
  <si>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</si>
  <si>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</si>
  <si>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</si>
  <si>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</si>
  <si>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</si>
  <si>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</si>
  <si>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</si>
  <si>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</si>
  <si>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</si>
  <si>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</si>
  <si>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</si>
  <si>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</si>
  <si>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</si>
  <si>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</si>
  <si>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</si>
  <si>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</si>
  <si>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</si>
  <si>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</si>
  <si>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</si>
  <si>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</si>
  <si>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</si>
  <si>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</si>
  <si>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</si>
  <si>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</si>
  <si>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</si>
  <si>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</si>
  <si>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</si>
  <si>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</si>
  <si>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</si>
  <si>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</si>
  <si>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</si>
  <si>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</si>
  <si>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</si>
  <si>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</si>
  <si>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</si>
  <si>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</si>
  <si>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</si>
  <si>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</si>
  <si>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</si>
  <si>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</si>
  <si>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</si>
  <si>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</si>
  <si>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</si>
  <si>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</si>
  <si>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</si>
  <si>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</si>
  <si>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</si>
  <si>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</si>
  <si>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</si>
  <si>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</si>
  <si>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</si>
  <si>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</si>
  <si>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</si>
  <si>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</si>
  <si>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</si>
  <si>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</si>
  <si>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</si>
  <si>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</si>
  <si>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</si>
  <si>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</si>
  <si>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</si>
  <si>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</si>
  <si>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</si>
  <si>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</si>
  <si>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</si>
  <si>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</si>
  <si>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</si>
  <si>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</si>
  <si>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</si>
  <si>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</si>
  <si>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</si>
  <si>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</si>
  <si>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</si>
  <si>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</si>
  <si>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</si>
  <si>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</si>
  <si>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</si>
  <si>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</si>
  <si>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</si>
  <si>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</si>
  <si>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</si>
  <si>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</si>
  <si>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</si>
  <si>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</si>
  <si>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</si>
  <si>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</si>
  <si>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</si>
  <si>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</si>
  <si>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</si>
  <si>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</si>
  <si>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</si>
  <si>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</si>
  <si>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</si>
  <si>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</si>
  <si>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</si>
  <si>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</si>
  <si>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</si>
  <si>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</si>
  <si>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</si>
  <si>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</si>
  <si>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</si>
  <si>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</si>
  <si>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</si>
  <si>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</si>
  <si>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</si>
  <si>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</si>
  <si>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</si>
  <si>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</si>
  <si>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</si>
  <si>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</si>
  <si>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</si>
  <si>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</si>
  <si>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</si>
  <si>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</si>
  <si>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</si>
  <si>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</si>
  <si>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</si>
  <si>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</si>
  <si>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</si>
  <si>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</si>
  <si>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</si>
  <si>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</si>
  <si>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</si>
  <si>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</si>
  <si>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</si>
  <si>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</si>
  <si>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</si>
  <si>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</si>
  <si>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</si>
  <si>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</si>
  <si>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</si>
  <si>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</si>
  <si>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</si>
  <si>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</si>
  <si>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</si>
  <si>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</si>
  <si>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</si>
  <si>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</si>
  <si>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</si>
  <si>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</si>
  <si>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</si>
  <si>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</si>
  <si>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</si>
  <si>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</si>
  <si>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</si>
  <si>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</si>
  <si>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</si>
  <si>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</si>
  <si>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</si>
  <si>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</si>
  <si>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</si>
  <si>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</si>
  <si>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</si>
  <si>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</si>
  <si>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</si>
  <si>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</si>
  <si>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</si>
  <si>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</si>
  <si>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</si>
  <si>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</si>
  <si>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</si>
  <si>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</si>
  <si>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</si>
  <si>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</si>
  <si>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</si>
  <si>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</si>
  <si>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</si>
  <si>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</si>
  <si>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</si>
  <si>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</si>
  <si>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</si>
  <si>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</si>
  <si>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</si>
  <si>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</si>
  <si>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</si>
  <si>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</si>
  <si>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</si>
  <si>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</si>
  <si>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</si>
  <si>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</si>
  <si>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</si>
  <si>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</si>
  <si>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</si>
  <si>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</si>
  <si>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</si>
  <si>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</si>
  <si>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</si>
  <si>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</si>
  <si>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</si>
  <si>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</si>
  <si>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</si>
  <si>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</si>
  <si>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</si>
  <si>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</si>
  <si>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</si>
  <si>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</si>
  <si>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</si>
  <si>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</si>
  <si>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</si>
  <si>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</si>
  <si>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</si>
  <si>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</si>
  <si>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</si>
  <si>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</si>
  <si>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</si>
  <si>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</si>
  <si>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</si>
  <si>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</si>
  <si>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</si>
  <si>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</si>
  <si>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</si>
  <si>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</si>
  <si>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</si>
  <si>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</si>
  <si>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</si>
  <si>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</si>
  <si>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</si>
  <si>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</si>
  <si>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</si>
  <si>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</si>
  <si>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</si>
  <si>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</si>
  <si>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</si>
  <si>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</si>
  <si>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</si>
  <si>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</si>
  <si>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</si>
  <si>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</si>
  <si>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</si>
  <si>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</si>
  <si>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</si>
  <si>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</si>
  <si>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</si>
  <si>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</si>
  <si>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</si>
  <si>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</si>
  <si>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</si>
  <si>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</si>
  <si>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</si>
  <si>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</si>
  <si>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</si>
  <si>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</si>
  <si>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</si>
  <si>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</si>
  <si>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</si>
  <si>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</si>
  <si>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</si>
  <si>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</si>
  <si>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</si>
  <si>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</si>
  <si>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</si>
  <si>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</si>
  <si>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</si>
  <si>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</si>
  <si>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</si>
  <si>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</si>
  <si>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</si>
  <si>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</si>
  <si>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</si>
  <si>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</si>
  <si>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</si>
  <si>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</si>
  <si>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</si>
  <si>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</si>
  <si>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</si>
  <si>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</si>
  <si>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</si>
  <si>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</si>
  <si>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</si>
  <si>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</si>
  <si>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</si>
  <si>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</si>
  <si>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</si>
  <si>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</si>
  <si>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</si>
  <si>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</si>
  <si>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</si>
  <si>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</si>
  <si>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</si>
  <si>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</si>
  <si>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</si>
  <si>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</si>
  <si>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</si>
  <si>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</si>
  <si>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</si>
  <si>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</si>
  <si>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</si>
  <si>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</si>
  <si>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</si>
  <si>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</si>
  <si>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</si>
  <si>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</si>
  <si>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</si>
  <si>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</si>
  <si>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</si>
  <si>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</si>
  <si>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</si>
  <si>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</si>
  <si>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</si>
  <si>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</si>
  <si>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</si>
  <si>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</si>
  <si>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</si>
  <si>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</si>
  <si>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</si>
  <si>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</si>
  <si>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</si>
  <si>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</si>
  <si>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</si>
  <si>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</si>
  <si>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</si>
  <si>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</si>
  <si>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</si>
  <si>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</si>
  <si>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</si>
  <si>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</si>
  <si>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</si>
  <si>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</si>
  <si>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</si>
  <si>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</si>
  <si>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</si>
  <si>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</si>
  <si>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</si>
  <si>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</si>
  <si>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</si>
  <si>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</si>
  <si>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</si>
  <si>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</si>
  <si>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</si>
  <si>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</si>
  <si>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</si>
  <si>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</si>
  <si>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</si>
  <si>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</si>
  <si>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</si>
  <si>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</si>
  <si>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</si>
  <si>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</si>
  <si>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</si>
  <si>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</si>
  <si>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</si>
  <si>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</si>
  <si>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</si>
  <si>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</si>
  <si>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</si>
  <si>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</si>
  <si>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</si>
  <si>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</si>
  <si>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</si>
  <si>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</si>
  <si>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</si>
  <si>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</si>
  <si>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</si>
  <si>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</si>
  <si>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</si>
  <si>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</si>
  <si>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</si>
  <si>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</si>
  <si>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</si>
  <si>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</si>
  <si>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</si>
  <si>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</si>
  <si>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</si>
  <si>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</si>
  <si>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</si>
  <si>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</si>
  <si>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</si>
  <si>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</si>
  <si>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</si>
  <si>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</si>
  <si>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</si>
  <si>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</si>
  <si>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</si>
  <si>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</si>
  <si>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</si>
  <si>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</si>
  <si>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</si>
  <si>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</si>
  <si>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</si>
  <si>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</si>
  <si>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</si>
  <si>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</si>
  <si>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</si>
  <si>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</si>
  <si>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</si>
  <si>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</si>
  <si>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</si>
  <si>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</si>
  <si>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</si>
  <si>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</si>
  <si>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</si>
  <si>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</si>
  <si>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</si>
  <si>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</si>
  <si>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</si>
  <si>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</si>
  <si>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</si>
  <si>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</si>
  <si>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</si>
  <si>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</si>
  <si>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</si>
  <si>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</si>
  <si>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</si>
  <si>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</si>
  <si>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</si>
  <si>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</si>
  <si>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</si>
  <si>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</si>
  <si>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</si>
  <si>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</si>
  <si>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</si>
  <si>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</si>
  <si>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</si>
  <si>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</si>
  <si>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</si>
  <si>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</si>
  <si>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</si>
  <si>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</si>
  <si>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</si>
  <si>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</si>
  <si>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</si>
  <si>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</si>
  <si>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</si>
  <si>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</si>
  <si>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</si>
  <si>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</si>
  <si>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</si>
  <si>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</si>
  <si>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</si>
  <si>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</si>
  <si>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</si>
  <si>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</si>
  <si>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</si>
  <si>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</si>
  <si>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</si>
  <si>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</si>
  <si>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</si>
  <si>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</si>
  <si>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</si>
  <si>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</si>
  <si>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</si>
  <si>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</si>
  <si>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</si>
  <si>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</si>
  <si>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</si>
  <si>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</si>
  <si>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</si>
  <si>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</si>
  <si>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</si>
  <si>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</si>
  <si>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</si>
  <si>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</si>
  <si>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</si>
  <si>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</si>
  <si>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</si>
  <si>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</si>
  <si>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</si>
  <si>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</si>
  <si>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</si>
  <si>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</si>
  <si>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</si>
  <si>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</si>
  <si>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</si>
  <si>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</si>
  <si>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</si>
  <si>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</si>
  <si>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</si>
  <si>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</si>
  <si>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</si>
  <si>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</si>
  <si>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</si>
  <si>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</si>
  <si>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</si>
  <si>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</si>
  <si>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</si>
  <si>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</si>
  <si>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</si>
  <si>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</si>
  <si>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</si>
  <si>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</si>
  <si>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</si>
  <si>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</si>
  <si>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</si>
  <si>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</si>
  <si>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</si>
  <si>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</si>
  <si>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</si>
  <si>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</si>
  <si>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</si>
  <si>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</si>
  <si>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</si>
  <si>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</si>
  <si>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</si>
  <si>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</si>
  <si>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</si>
  <si>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</si>
  <si>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</si>
  <si>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</si>
  <si>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</si>
  <si>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</si>
  <si>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</si>
  <si>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</si>
  <si>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</si>
  <si>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</si>
  <si>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</si>
  <si>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</si>
  <si>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</si>
  <si>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</si>
  <si>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</si>
  <si>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</si>
  <si>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</si>
  <si>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</si>
  <si>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</si>
  <si>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</si>
  <si>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</si>
  <si>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</si>
  <si>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</si>
  <si>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</si>
  <si>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</si>
  <si>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</si>
  <si>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</si>
  <si>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</si>
  <si>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</si>
  <si>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</si>
  <si>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</si>
  <si>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</si>
  <si>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</si>
  <si>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</si>
  <si>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</si>
  <si>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</si>
  <si>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</si>
  <si>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</si>
  <si>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</si>
  <si>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</si>
  <si>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</si>
  <si>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</si>
  <si>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</si>
  <si>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</si>
  <si>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</si>
  <si>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</si>
  <si>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</si>
  <si>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</si>
  <si>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</si>
  <si>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</si>
  <si>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</si>
  <si>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</si>
  <si>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</si>
  <si>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</si>
  <si>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</si>
  <si>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</si>
  <si>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</si>
  <si>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</si>
  <si>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</si>
  <si>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</si>
  <si>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</si>
  <si>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</si>
  <si>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</si>
  <si>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</si>
  <si>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</si>
  <si>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</si>
  <si>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</si>
  <si>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</si>
  <si>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</si>
  <si>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</si>
  <si>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</si>
  <si>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</si>
  <si>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</si>
  <si>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</si>
  <si>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</si>
  <si>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</si>
  <si>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</si>
  <si>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</si>
  <si>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</si>
  <si>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</si>
  <si>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</si>
  <si>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</si>
  <si>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</si>
  <si>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</si>
  <si>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</si>
  <si>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</si>
  <si>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</si>
  <si>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</si>
  <si>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</si>
  <si>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</si>
  <si>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</si>
  <si>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</si>
  <si>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</si>
  <si>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</si>
  <si>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</si>
  <si>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</si>
  <si>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</si>
  <si>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</si>
  <si>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</si>
  <si>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</si>
  <si>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</si>
  <si>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</si>
  <si>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</si>
  <si>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</si>
  <si>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</si>
  <si>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</si>
  <si>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</si>
  <si>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</si>
  <si>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</si>
  <si>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</si>
  <si>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</si>
  <si>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</si>
  <si>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</si>
  <si>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</si>
  <si>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</si>
  <si>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</si>
  <si>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</si>
  <si>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</si>
  <si>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</si>
  <si>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</si>
  <si>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</si>
  <si>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</si>
  <si>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</si>
  <si>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</si>
  <si>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</si>
  <si>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</si>
  <si>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</si>
  <si>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</si>
  <si>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</si>
  <si>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</si>
  <si>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</si>
  <si>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</si>
  <si>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</si>
  <si>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</si>
  <si>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</si>
  <si>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</si>
  <si>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</si>
  <si>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</si>
  <si>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</si>
  <si>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</si>
  <si>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</si>
  <si>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</si>
  <si>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</si>
  <si>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</si>
  <si>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</si>
  <si>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</si>
  <si>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</si>
  <si>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</si>
  <si>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</si>
  <si>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</si>
  <si>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</si>
  <si>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</si>
  <si>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</si>
  <si>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</si>
  <si>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</si>
  <si>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</si>
  <si>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</si>
  <si>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</si>
  <si>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</si>
  <si>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</si>
  <si>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</si>
  <si>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</si>
  <si>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</si>
  <si>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</si>
  <si>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</si>
  <si>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</si>
  <si>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</si>
  <si>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</si>
  <si>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</si>
  <si>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</si>
  <si>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</si>
  <si>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</si>
  <si>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</si>
  <si>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</si>
  <si>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</si>
  <si>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</si>
  <si>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</si>
  <si>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</si>
  <si>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</si>
  <si>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</si>
  <si>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</si>
  <si>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</si>
  <si>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</si>
  <si>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</si>
  <si>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</si>
  <si>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</si>
  <si>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</si>
  <si>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</si>
  <si>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</si>
  <si>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</si>
  <si>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</si>
  <si>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</si>
  <si>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</si>
  <si>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</si>
  <si>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</si>
  <si>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</si>
  <si>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</si>
  <si>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</si>
  <si>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</si>
  <si>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</si>
  <si>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</si>
  <si>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</si>
  <si>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</si>
  <si>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</si>
  <si>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</si>
  <si>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</si>
  <si>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</si>
  <si>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</si>
  <si>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</si>
  <si>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</si>
  <si>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</si>
  <si>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</si>
  <si>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</si>
  <si>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</si>
  <si>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</si>
  <si>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</si>
  <si>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</si>
  <si>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</si>
  <si>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</si>
  <si>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</si>
  <si>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</si>
  <si>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</si>
  <si>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</si>
  <si>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</si>
  <si>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</si>
  <si>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</si>
  <si>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</si>
  <si>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</si>
  <si>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</si>
  <si>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</si>
  <si>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</si>
  <si>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</si>
  <si>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</si>
  <si>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</si>
  <si>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</si>
  <si>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</si>
  <si>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</si>
  <si>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</si>
  <si>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</si>
  <si>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</si>
  <si>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</si>
  <si>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</si>
  <si>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</si>
  <si>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</si>
  <si>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</si>
  <si>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</si>
  <si>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</si>
  <si>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</si>
  <si>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</si>
  <si>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</si>
  <si>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</si>
  <si>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</si>
  <si>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</si>
  <si>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</si>
  <si>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</si>
  <si>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</si>
  <si>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</si>
  <si>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</si>
  <si>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</si>
  <si>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</si>
  <si>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</si>
  <si>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</si>
  <si>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</si>
  <si>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</si>
  <si>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</si>
  <si>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</si>
  <si>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</si>
  <si>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</si>
  <si>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</si>
  <si>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</si>
  <si>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</si>
  <si>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</si>
  <si>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</si>
  <si>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</si>
  <si>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</si>
  <si>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</si>
  <si>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</si>
  <si>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</si>
  <si>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</si>
  <si>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</si>
  <si>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</si>
  <si>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</si>
  <si>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</si>
  <si>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</si>
  <si>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</si>
  <si>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</si>
  <si>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</si>
  <si>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</si>
  <si>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</si>
  <si>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</si>
  <si>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</si>
  <si>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</si>
  <si>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</si>
  <si>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</si>
  <si>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</si>
  <si>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</si>
  <si>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</si>
  <si>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</si>
  <si>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</si>
  <si>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</si>
  <si>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</si>
  <si>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</si>
  <si>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</si>
  <si>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</si>
  <si>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</si>
  <si>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</si>
  <si>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</si>
  <si>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</si>
  <si>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</si>
  <si>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</si>
  <si>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</si>
  <si>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</si>
  <si>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</si>
  <si>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</si>
  <si>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</si>
  <si>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</si>
  <si>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</si>
  <si>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</si>
  <si>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</si>
  <si>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</si>
  <si>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</si>
  <si>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</si>
  <si>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</si>
  <si>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</si>
  <si>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</si>
  <si>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</si>
  <si>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</si>
  <si>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</si>
  <si>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</si>
  <si>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</si>
  <si>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</si>
  <si>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</si>
  <si>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</si>
  <si>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</si>
  <si>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</si>
  <si>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</si>
  <si>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</si>
  <si>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</si>
  <si>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</si>
  <si>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</si>
  <si>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</si>
  <si>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</si>
  <si>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</si>
  <si>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</si>
  <si>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</si>
  <si>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</si>
  <si>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</si>
  <si>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</si>
  <si>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</si>
  <si>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</si>
  <si>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</si>
  <si>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</si>
  <si>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</si>
  <si>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</si>
  <si>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</si>
  <si>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</si>
  <si>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</si>
  <si>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</si>
  <si>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</si>
  <si>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</si>
  <si>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</si>
  <si>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</si>
  <si>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</si>
  <si>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</si>
  <si>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</si>
  <si>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</si>
  <si>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</si>
  <si>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</si>
  <si>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</si>
  <si>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</si>
  <si>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</si>
  <si>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</si>
  <si>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</si>
  <si>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</si>
  <si>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</si>
  <si>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</si>
  <si>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</si>
  <si>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</si>
  <si>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</si>
  <si>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</si>
  <si>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</si>
  <si>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</si>
  <si>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</si>
  <si>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</si>
  <si>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</si>
  <si>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</si>
  <si>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</si>
  <si>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</si>
  <si>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</si>
  <si>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</si>
  <si>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</si>
  <si>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</si>
  <si>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</si>
  <si>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</si>
  <si>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</si>
  <si>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</si>
  <si>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</si>
  <si>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</si>
  <si>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</si>
  <si>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</si>
  <si>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</si>
  <si>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</si>
  <si>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</si>
  <si>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</si>
  <si>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</si>
  <si>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</si>
  <si>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</si>
  <si>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</si>
  <si>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</si>
  <si>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</si>
  <si>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</si>
  <si>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</si>
  <si>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</si>
  <si>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</si>
  <si>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</si>
  <si>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</si>
  <si>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</si>
  <si>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</si>
  <si>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</si>
  <si>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</si>
  <si>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</si>
  <si>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</si>
  <si>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</si>
  <si>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</si>
  <si>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</si>
  <si>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</si>
  <si>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</si>
  <si>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</si>
  <si>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</si>
  <si>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</si>
  <si>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</si>
  <si>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</si>
  <si>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</si>
  <si>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</si>
  <si>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</si>
  <si>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</si>
  <si>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</si>
  <si>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</si>
  <si>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</si>
  <si>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</si>
  <si>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</si>
  <si>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</si>
  <si>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</si>
  <si>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</si>
  <si>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</si>
  <si>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</si>
  <si>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</si>
  <si>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</si>
  <si>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</si>
  <si>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</si>
  <si>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</si>
  <si>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</si>
  <si>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</si>
  <si>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</si>
  <si>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</si>
  <si>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</si>
  <si>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</si>
  <si>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</si>
  <si>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</si>
  <si>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</si>
  <si>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</si>
  <si>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</si>
  <si>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</si>
  <si>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</si>
  <si>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</si>
  <si>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</si>
  <si>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</si>
  <si>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</si>
  <si>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</si>
  <si>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</si>
  <si>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</si>
  <si>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</si>
  <si>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</si>
  <si>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</si>
  <si>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</si>
  <si>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</si>
  <si>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</si>
  <si>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</si>
  <si>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</si>
  <si>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</si>
  <si>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</si>
  <si>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</si>
  <si>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</si>
  <si>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</si>
  <si>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</si>
  <si>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</si>
  <si>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</si>
  <si>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</si>
  <si>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</si>
  <si>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</si>
  <si>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</si>
  <si>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</si>
  <si>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</si>
  <si>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</si>
  <si>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</si>
  <si>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</si>
  <si>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</si>
  <si>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</si>
  <si>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</si>
  <si>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</si>
  <si>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</si>
  <si>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</si>
  <si>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</si>
  <si>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</si>
  <si>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</si>
  <si>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</si>
  <si>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</si>
  <si>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</si>
  <si>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</si>
  <si>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</si>
  <si>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</si>
  <si>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</si>
  <si>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</si>
  <si>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</si>
  <si>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</si>
  <si>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</si>
  <si>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</si>
  <si>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</si>
  <si>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</si>
  <si>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</si>
  <si>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</si>
  <si>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</si>
  <si>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</si>
  <si>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</si>
  <si>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</si>
  <si>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</si>
  <si>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</si>
  <si>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</si>
  <si>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</si>
  <si>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</si>
  <si>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</si>
  <si>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</si>
  <si>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</si>
  <si>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</si>
  <si>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</si>
  <si>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</si>
  <si>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</si>
  <si>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</si>
  <si>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</si>
  <si>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</si>
  <si>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</si>
  <si>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</si>
  <si>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</si>
  <si>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</si>
  <si>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</si>
  <si>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</si>
  <si>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</si>
  <si>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</si>
  <si>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</si>
  <si>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</si>
  <si>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</si>
  <si>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</si>
  <si>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</si>
  <si>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</si>
  <si>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</si>
  <si>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</si>
  <si>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</si>
  <si>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</si>
  <si>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</si>
  <si>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</si>
  <si>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</si>
  <si>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</si>
  <si>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</si>
  <si>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</si>
  <si>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</si>
  <si>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</si>
  <si>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</si>
  <si>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</si>
  <si>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</si>
  <si>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</si>
  <si>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</si>
  <si>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</si>
  <si>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</si>
  <si>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</si>
  <si>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</si>
  <si>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</si>
  <si>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</si>
  <si>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</si>
  <si>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</si>
  <si>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</si>
  <si>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</si>
  <si>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</si>
  <si>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</si>
  <si>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</si>
  <si>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</si>
  <si>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</si>
  <si>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</si>
  <si>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</si>
  <si>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</si>
  <si>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</si>
  <si>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</si>
  <si>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</si>
  <si>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</si>
  <si>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</si>
  <si>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</si>
  <si>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</si>
  <si>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</si>
  <si>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</si>
  <si>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</si>
  <si>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</si>
  <si>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</si>
  <si>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</si>
  <si>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</si>
  <si>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</si>
  <si>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</si>
  <si>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</si>
  <si>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</si>
  <si>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</si>
  <si>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</si>
  <si>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</si>
  <si>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</si>
  <si>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</si>
  <si>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</si>
  <si>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</si>
  <si>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</si>
  <si>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</si>
  <si>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</si>
  <si>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</si>
  <si>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</si>
  <si>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</si>
  <si>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</si>
  <si>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</si>
  <si>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</si>
  <si>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</si>
  <si>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</si>
  <si>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</si>
  <si>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</si>
  <si>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</si>
  <si>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</si>
  <si>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</si>
  <si>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</si>
  <si>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</si>
  <si>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</si>
  <si>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</si>
  <si>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</si>
  <si>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</si>
  <si>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</si>
  <si>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</si>
  <si>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</si>
  <si>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</si>
  <si>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</si>
  <si>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</si>
  <si>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</si>
  <si>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</si>
  <si>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</si>
  <si>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</si>
  <si>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</si>
  <si>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</si>
  <si>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</si>
  <si>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</si>
  <si>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</si>
  <si>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</si>
  <si>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</si>
  <si>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</si>
  <si>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</si>
  <si>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</si>
  <si>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</si>
  <si>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</si>
  <si>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</si>
  <si>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</si>
  <si>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</si>
  <si>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</si>
  <si>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</si>
  <si>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</si>
  <si>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</si>
  <si>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</si>
  <si>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</si>
  <si>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</si>
  <si>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</si>
  <si>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</si>
  <si>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</si>
  <si>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</si>
  <si>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</si>
  <si>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</si>
  <si>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</si>
  <si>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</si>
  <si>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</si>
  <si>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</si>
  <si>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</si>
  <si>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</si>
  <si>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</si>
  <si>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</si>
  <si>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</si>
  <si>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</si>
  <si>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</si>
  <si>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</si>
  <si>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</si>
  <si>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</si>
  <si>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</si>
  <si>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</si>
  <si>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</si>
  <si>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</si>
  <si>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</si>
  <si>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</si>
  <si>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</si>
  <si>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</si>
  <si>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</si>
  <si>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</si>
  <si>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</si>
  <si>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</si>
  <si>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</si>
  <si>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</si>
  <si>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</si>
  <si>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</si>
  <si>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</si>
  <si>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</si>
  <si>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</si>
  <si>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</si>
  <si>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</si>
  <si>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</si>
  <si>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</si>
  <si>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</si>
  <si>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</si>
  <si>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</si>
  <si>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</si>
  <si>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</si>
  <si>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</si>
  <si>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</si>
  <si>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</si>
  <si>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</si>
  <si>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</si>
  <si>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</si>
  <si>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</si>
  <si>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</si>
  <si>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</si>
  <si>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</si>
  <si>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</si>
  <si>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</si>
  <si>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</si>
  <si>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</si>
  <si>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</si>
  <si>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</si>
  <si>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</si>
  <si>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</si>
  <si>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</si>
  <si>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</si>
  <si>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</si>
  <si>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</si>
  <si>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</si>
  <si>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</si>
  <si>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</si>
  <si>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</si>
  <si>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</si>
  <si>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</si>
  <si>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</si>
  <si>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</si>
  <si>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</si>
  <si>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</si>
  <si>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</si>
  <si>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</si>
  <si>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</si>
  <si>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</si>
  <si>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</si>
  <si>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</si>
  <si>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</si>
  <si>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</si>
  <si>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</si>
  <si>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</si>
  <si>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</si>
  <si>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</si>
  <si>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</si>
  <si>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</si>
  <si>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</si>
  <si>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</si>
  <si>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</si>
  <si>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</si>
  <si>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</si>
  <si>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</si>
  <si>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</si>
  <si>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</si>
  <si>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</si>
  <si>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</si>
  <si>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</si>
  <si>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</si>
  <si>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</si>
  <si>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</si>
  <si>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</si>
  <si>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</si>
  <si>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</si>
  <si>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</si>
  <si>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</si>
  <si>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</si>
  <si>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</si>
  <si>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</si>
  <si>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</si>
  <si>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</si>
  <si>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</si>
  <si>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</si>
  <si>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</si>
  <si>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</si>
  <si>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</si>
  <si>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</si>
  <si>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</si>
  <si>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</si>
  <si>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</si>
  <si>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</si>
  <si>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</si>
  <si>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</si>
  <si>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</si>
  <si>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</si>
  <si>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</si>
  <si>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</si>
  <si>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</si>
  <si>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</si>
  <si>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</si>
  <si>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</si>
  <si>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</si>
  <si>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</si>
  <si>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</si>
  <si>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</si>
  <si>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</si>
  <si>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</si>
  <si>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</si>
  <si>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</si>
  <si>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</si>
  <si>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</si>
  <si>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</si>
  <si>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</si>
  <si>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</si>
  <si>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</si>
  <si>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</si>
  <si>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</si>
  <si>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</si>
  <si>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</si>
  <si>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</si>
  <si>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</si>
  <si>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</si>
  <si>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</si>
  <si>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</si>
  <si>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</si>
  <si>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</si>
  <si>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</si>
  <si>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</si>
  <si>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</si>
  <si>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</si>
  <si>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</si>
  <si>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</si>
  <si>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</si>
  <si>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</si>
  <si>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</si>
  <si>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</si>
  <si>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</si>
  <si>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</si>
  <si>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</si>
  <si>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</si>
  <si>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</si>
  <si>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</si>
  <si>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</si>
  <si>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</si>
  <si>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</si>
  <si>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</si>
  <si>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</si>
  <si>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</si>
  <si>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</si>
  <si>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</si>
  <si>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</si>
  <si>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</si>
  <si>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</si>
  <si>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</si>
  <si>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</si>
  <si>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</si>
  <si>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</si>
  <si>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</si>
  <si>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</si>
  <si>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</si>
  <si>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</si>
  <si>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</si>
  <si>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</si>
  <si>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</si>
  <si>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</si>
  <si>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</si>
  <si>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</si>
  <si>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</si>
  <si>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</si>
  <si>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</si>
  <si>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</si>
  <si>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</si>
  <si>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</si>
  <si>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</si>
  <si>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</si>
  <si>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</si>
  <si>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</si>
  <si>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</si>
  <si>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</si>
  <si>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</si>
  <si>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</si>
  <si>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</si>
  <si>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</si>
  <si>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</si>
  <si>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</si>
  <si>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</si>
  <si>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</si>
  <si>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</si>
  <si>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</si>
  <si>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</si>
  <si>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</si>
  <si>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</si>
  <si>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</si>
  <si>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</si>
  <si>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</si>
  <si>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</si>
  <si>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</si>
  <si>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</si>
  <si>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</si>
  <si>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</si>
  <si>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</si>
  <si>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</si>
  <si>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</si>
  <si>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</si>
  <si>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</si>
  <si>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</si>
  <si>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</si>
  <si>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</si>
  <si>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</si>
  <si>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</si>
  <si>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</si>
  <si>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</si>
  <si>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</si>
  <si>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</si>
  <si>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</si>
  <si>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</si>
  <si>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</si>
  <si>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</si>
  <si>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</si>
  <si>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</si>
  <si>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</si>
  <si>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</si>
  <si>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</si>
  <si>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</si>
  <si>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</si>
  <si>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</si>
  <si>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</si>
  <si>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</si>
  <si>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</si>
  <si>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</si>
  <si>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</si>
  <si>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</si>
  <si>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</si>
  <si>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</si>
  <si>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</si>
  <si>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</si>
  <si>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</si>
  <si>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</si>
  <si>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</si>
  <si>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</si>
  <si>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</si>
  <si>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</si>
  <si>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</si>
  <si>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</si>
  <si>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</si>
  <si>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</si>
  <si>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</si>
  <si>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</si>
  <si>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</si>
  <si>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</si>
  <si>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</si>
  <si>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</si>
  <si>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</si>
  <si>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</si>
  <si>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</si>
  <si>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</si>
  <si>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</si>
  <si>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</si>
  <si>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</si>
  <si>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</si>
  <si>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</si>
  <si>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</si>
  <si>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</si>
  <si>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</si>
  <si>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</si>
  <si>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</si>
  <si>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</si>
  <si>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</si>
  <si>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</si>
  <si>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</si>
  <si>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</si>
  <si>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</si>
  <si>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</si>
  <si>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</si>
  <si>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</si>
  <si>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</si>
  <si>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</si>
  <si>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</si>
  <si>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</si>
  <si>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</si>
  <si>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</si>
  <si>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</si>
  <si>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</si>
  <si>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</si>
  <si>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</si>
  <si>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</si>
  <si>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</si>
  <si>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</si>
  <si>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</si>
  <si>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</si>
  <si>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</si>
  <si>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</si>
  <si>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</si>
  <si>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</si>
  <si>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</si>
  <si>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</si>
  <si>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</si>
  <si>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</si>
  <si>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</si>
  <si>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</si>
  <si>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</si>
  <si>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</si>
  <si>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</si>
  <si>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</si>
  <si>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</si>
  <si>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</si>
  <si>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</si>
  <si>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</si>
  <si>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</si>
  <si>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</si>
  <si>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</si>
  <si>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</si>
  <si>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</si>
  <si>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</si>
  <si>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</si>
  <si>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</si>
  <si>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</si>
  <si>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</si>
  <si>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</si>
  <si>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</si>
  <si>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</si>
  <si>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</si>
  <si>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</si>
  <si>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</si>
  <si>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</si>
  <si>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</si>
  <si>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</si>
  <si>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</si>
  <si>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</si>
  <si>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</si>
  <si>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</si>
  <si>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</si>
  <si>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</si>
  <si>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</si>
  <si>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</si>
  <si>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</si>
  <si>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</si>
  <si>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</si>
  <si>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</si>
  <si>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</si>
  <si>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</si>
  <si>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</si>
  <si>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</si>
  <si>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</si>
  <si>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</si>
  <si>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</si>
  <si>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</si>
  <si>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</si>
  <si>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</si>
  <si>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</si>
  <si>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</si>
  <si>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</si>
  <si>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</si>
  <si>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</si>
  <si>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</si>
  <si>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</si>
  <si>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</si>
  <si>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</si>
  <si>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</si>
  <si>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</si>
  <si>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</si>
  <si>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</si>
  <si>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</si>
  <si>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</si>
  <si>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</si>
  <si>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</si>
  <si>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</si>
  <si>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</si>
  <si>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</si>
  <si>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</si>
  <si>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</si>
  <si>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</si>
  <si>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</si>
  <si>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</si>
  <si>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</si>
  <si>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</si>
  <si>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</si>
  <si>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</si>
  <si>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</si>
  <si>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</si>
  <si>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</si>
  <si>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</si>
  <si>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</si>
  <si>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</si>
  <si>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</si>
  <si>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</si>
  <si>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</si>
  <si>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</si>
  <si>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</si>
  <si>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</si>
  <si>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</si>
  <si>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</si>
  <si>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</si>
  <si>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</si>
  <si>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</si>
  <si>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</si>
  <si>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</si>
  <si>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</si>
  <si>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</si>
  <si>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</si>
  <si>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</si>
  <si>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</si>
  <si>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</si>
  <si>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</si>
  <si>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</si>
  <si>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</si>
  <si>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</si>
  <si>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</si>
  <si>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</si>
  <si>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</si>
  <si>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</si>
  <si>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</si>
  <si>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</si>
  <si>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</si>
  <si>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</si>
  <si>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</si>
  <si>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</si>
  <si>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</si>
  <si>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</si>
  <si>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</si>
  <si>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</si>
  <si>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</si>
  <si>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</si>
  <si>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</si>
  <si>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</si>
  <si>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</si>
  <si>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</si>
  <si>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</si>
  <si>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</si>
  <si>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</si>
  <si>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</si>
  <si>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</si>
  <si>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</si>
  <si>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</si>
  <si>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</si>
  <si>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</si>
  <si>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</si>
  <si>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</si>
  <si>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</si>
  <si>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</si>
  <si>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</si>
  <si>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</si>
  <si>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</si>
  <si>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</si>
  <si>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</si>
  <si>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</si>
  <si>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</si>
  <si>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</si>
  <si>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</si>
  <si>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</si>
  <si>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</si>
  <si>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</si>
  <si>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</si>
  <si>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</si>
  <si>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</si>
  <si>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</si>
  <si>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</si>
  <si>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</si>
  <si>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</si>
  <si>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</si>
  <si>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</si>
  <si>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</si>
  <si>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</si>
  <si>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</si>
  <si>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</si>
  <si>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</si>
  <si>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</si>
  <si>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</si>
  <si>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</si>
  <si>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</si>
  <si>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</si>
  <si>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</si>
  <si>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</si>
  <si>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</si>
  <si>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</si>
  <si>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</si>
  <si>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</si>
  <si>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</si>
  <si>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</si>
  <si>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</si>
  <si>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</si>
  <si>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</si>
  <si>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</si>
  <si>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</si>
  <si>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</si>
  <si>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</si>
  <si>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</si>
  <si>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</si>
  <si>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</si>
  <si>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</si>
  <si>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</si>
  <si>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</si>
  <si>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</si>
  <si>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</si>
  <si>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</si>
  <si>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</si>
  <si>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</si>
  <si>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</si>
  <si>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</si>
  <si>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</si>
  <si>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</si>
  <si>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</si>
  <si>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</si>
  <si>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</si>
  <si>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</si>
  <si>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</si>
  <si>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</si>
  <si>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</si>
  <si>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</si>
  <si>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</si>
  <si>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</si>
  <si>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</si>
  <si>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</si>
  <si>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</si>
  <si>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</si>
  <si>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</si>
  <si>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</si>
  <si>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</si>
  <si>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</si>
  <si>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</si>
  <si>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</si>
  <si>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</si>
  <si>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</si>
  <si>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</si>
  <si>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</si>
  <si>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</si>
  <si>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</si>
  <si>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</si>
  <si>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</si>
  <si>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</si>
  <si>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</si>
  <si>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</si>
  <si>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</si>
  <si>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</si>
  <si>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</si>
  <si>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</si>
  <si>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</si>
  <si>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</si>
  <si>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</si>
  <si>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</si>
  <si>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</si>
  <si>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</si>
  <si>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</si>
  <si>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</si>
  <si>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</si>
  <si>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</si>
  <si>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</si>
  <si>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</si>
  <si>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</si>
  <si>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</si>
  <si>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</si>
  <si>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</si>
  <si>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</si>
  <si>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</si>
  <si>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</si>
  <si>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</si>
  <si>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</si>
  <si>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</si>
  <si>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</si>
  <si>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</si>
  <si>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</si>
  <si>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</si>
  <si>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</si>
  <si>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</si>
  <si>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</si>
  <si>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</si>
  <si>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</si>
  <si>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</si>
  <si>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</si>
  <si>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</si>
  <si>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</si>
  <si>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</si>
  <si>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</si>
  <si>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</si>
  <si>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</si>
  <si>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</si>
  <si>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</si>
  <si>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</si>
  <si>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</si>
  <si>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</si>
  <si>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</si>
  <si>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</si>
  <si>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</si>
  <si>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</si>
  <si>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</si>
  <si>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</si>
  <si>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</si>
  <si>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</si>
  <si>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</si>
  <si>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</si>
  <si>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</si>
  <si>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</si>
  <si>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</si>
  <si>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</si>
  <si>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</si>
  <si>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</si>
  <si>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</si>
  <si>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</si>
  <si>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</si>
  <si>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</si>
  <si>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</si>
  <si>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</si>
  <si>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</si>
  <si>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</si>
  <si>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</si>
  <si>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</si>
  <si>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</si>
  <si>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</si>
  <si>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</si>
  <si>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</si>
  <si>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</si>
  <si>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</si>
  <si>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</si>
  <si>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</si>
  <si>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</si>
  <si>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</si>
  <si>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</si>
  <si>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</si>
  <si>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</si>
  <si>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</si>
  <si>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</si>
  <si>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</si>
  <si>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</si>
  <si>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</si>
  <si>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</si>
  <si>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</si>
  <si>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</si>
  <si>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</si>
  <si>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</si>
  <si>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</si>
  <si>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</si>
  <si>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</si>
  <si>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</si>
  <si>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</si>
  <si>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</si>
  <si>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</si>
  <si>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</si>
  <si>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</si>
  <si>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</si>
  <si>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</si>
  <si>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</si>
  <si>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</si>
  <si>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</si>
  <si>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</si>
  <si>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</si>
  <si>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</si>
  <si>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</si>
  <si>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</si>
  <si>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</si>
  <si>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</si>
  <si>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</si>
  <si>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</si>
  <si>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</si>
  <si>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</si>
  <si>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</si>
  <si>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</si>
  <si>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</si>
  <si>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</si>
  <si>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</si>
  <si>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</si>
  <si>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</si>
  <si>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</si>
  <si>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</si>
  <si>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</si>
  <si>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</si>
  <si>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</si>
  <si>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</si>
  <si>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</si>
  <si>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</si>
  <si>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</si>
  <si>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</si>
  <si>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</si>
  <si>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</si>
  <si>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</si>
  <si>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</si>
  <si>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</si>
  <si>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</si>
  <si>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</si>
  <si>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</si>
  <si>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</si>
  <si>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</si>
  <si>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</si>
  <si>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</si>
  <si>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</si>
  <si>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</si>
  <si>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</si>
  <si>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</si>
  <si>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</si>
  <si>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</si>
  <si>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</si>
  <si>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</si>
  <si>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</si>
  <si>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</si>
  <si>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</si>
  <si>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</si>
  <si>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</si>
  <si>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</si>
  <si>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</si>
  <si>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</si>
  <si>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</si>
  <si>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</si>
  <si>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</si>
  <si>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</si>
  <si>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</si>
  <si>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</si>
  <si>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</si>
  <si>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</si>
  <si>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</si>
  <si>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</si>
  <si>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</si>
  <si>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</si>
  <si>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</si>
  <si>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</si>
  <si>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</si>
  <si>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</si>
  <si>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</si>
  <si>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</si>
  <si>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</si>
  <si>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</si>
  <si>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</si>
  <si>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</si>
  <si>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</si>
  <si>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</si>
  <si>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</si>
  <si>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</si>
  <si>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</si>
  <si>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</si>
  <si>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</si>
  <si>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</si>
  <si>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</si>
  <si>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</si>
  <si>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</si>
  <si>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</si>
  <si>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</si>
  <si>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</si>
  <si>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</si>
  <si>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</si>
  <si>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</si>
  <si>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</si>
  <si>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</si>
  <si>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</si>
  <si>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</si>
  <si>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</si>
  <si>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</si>
  <si>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</si>
  <si>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</si>
  <si>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</si>
  <si>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</si>
  <si>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</si>
  <si>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</si>
  <si>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</si>
  <si>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</si>
  <si>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</si>
  <si>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</si>
  <si>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</si>
  <si>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</si>
  <si>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</si>
  <si>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</si>
  <si>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</si>
  <si>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</si>
  <si>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</si>
  <si>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</si>
  <si>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</si>
  <si>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</si>
  <si>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</si>
  <si>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</si>
  <si>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</si>
  <si>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</si>
  <si>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</si>
  <si>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</si>
  <si>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</si>
  <si>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</si>
  <si>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</si>
  <si>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</si>
  <si>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</si>
  <si>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</si>
  <si>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</si>
  <si>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</si>
  <si>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</si>
  <si>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</si>
  <si>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</si>
  <si>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</si>
  <si>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</si>
  <si>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</si>
  <si>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</si>
  <si>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</si>
  <si>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</si>
  <si>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</si>
  <si>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</si>
  <si>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</si>
  <si>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</si>
  <si>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</si>
  <si>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</si>
  <si>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</si>
  <si>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</si>
  <si>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</si>
  <si>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</si>
  <si>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</si>
  <si>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</si>
  <si>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</si>
  <si>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</si>
  <si>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</si>
  <si>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</si>
  <si>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</si>
  <si>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</si>
  <si>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</si>
  <si>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</si>
  <si>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</si>
  <si>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</si>
  <si>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</si>
  <si>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</si>
  <si>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</si>
  <si>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</si>
  <si>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</si>
  <si>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</si>
  <si>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</si>
  <si>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</si>
  <si>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</si>
  <si>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</si>
  <si>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</si>
  <si>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</si>
  <si>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</si>
  <si>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</si>
  <si>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</si>
  <si>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</si>
  <si>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</si>
  <si>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</si>
  <si>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</si>
  <si>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</si>
  <si>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</si>
  <si>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</si>
  <si>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</si>
  <si>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</si>
  <si>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</si>
  <si>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</si>
  <si>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</si>
  <si>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</si>
  <si>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</si>
  <si>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</si>
  <si>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</si>
  <si>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</si>
  <si>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</si>
  <si>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</si>
  <si>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</si>
  <si>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</si>
  <si>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</si>
  <si>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</si>
  <si>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</si>
  <si>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</si>
  <si>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</si>
  <si>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</si>
  <si>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</si>
  <si>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</si>
  <si>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</si>
  <si>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</si>
  <si>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</si>
  <si>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</si>
  <si>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</si>
  <si>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</si>
  <si>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</si>
  <si>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</si>
  <si>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</si>
  <si>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</si>
  <si>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</si>
  <si>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</si>
  <si>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</si>
  <si>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</si>
  <si>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</si>
  <si>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</si>
  <si>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</si>
  <si>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</si>
  <si>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</si>
  <si>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</si>
  <si>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</si>
  <si>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</si>
  <si>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</si>
  <si>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</si>
  <si>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</si>
  <si>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</si>
  <si>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</si>
  <si>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</si>
  <si>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</si>
  <si>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</si>
  <si>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</si>
  <si>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</si>
  <si>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</si>
  <si>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</si>
  <si>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</si>
  <si>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</si>
  <si>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</si>
  <si>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</si>
  <si>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</si>
  <si>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</si>
  <si>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</si>
  <si>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</si>
  <si>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</si>
  <si>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</si>
  <si>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</si>
  <si>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</si>
  <si>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</si>
  <si>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</si>
  <si>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</si>
  <si>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</si>
  <si>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</si>
  <si>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</si>
  <si>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</si>
  <si>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</si>
  <si>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</si>
  <si>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</si>
  <si>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</si>
  <si>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</si>
  <si>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</si>
  <si>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</si>
  <si>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</si>
  <si>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</si>
  <si>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</si>
  <si>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</si>
  <si>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</si>
  <si>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</si>
  <si>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</si>
  <si>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</si>
  <si>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</si>
  <si>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</si>
  <si>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</si>
  <si>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</si>
  <si>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</si>
  <si>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</si>
  <si>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</si>
  <si>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</si>
  <si>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</si>
  <si>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</si>
  <si>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</si>
  <si>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</si>
  <si>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</si>
  <si>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</si>
  <si>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</si>
  <si>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</si>
  <si>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</si>
  <si>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</si>
  <si>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</si>
  <si>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</si>
  <si>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</si>
  <si>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</si>
  <si>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</si>
  <si>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</si>
  <si>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</si>
  <si>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</si>
  <si>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</si>
  <si>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</si>
  <si>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</si>
  <si>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</si>
  <si>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</si>
  <si>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</si>
  <si>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</si>
  <si>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</si>
  <si>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</si>
  <si>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</si>
  <si>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</si>
  <si>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</si>
  <si>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</si>
  <si>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</si>
  <si>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</si>
  <si>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</si>
  <si>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</si>
  <si>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</si>
  <si>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</si>
  <si>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</si>
  <si>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</si>
  <si>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</si>
  <si>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</si>
  <si>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</si>
  <si>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</si>
  <si>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</si>
  <si>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</si>
  <si>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</si>
  <si>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</si>
  <si>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</si>
  <si>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</si>
  <si>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</si>
  <si>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</si>
  <si>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</si>
  <si>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</si>
  <si>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</si>
  <si>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</si>
  <si>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</si>
  <si>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</si>
  <si>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</si>
  <si>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</si>
  <si>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</si>
  <si>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</si>
  <si>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</si>
  <si>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</si>
  <si>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</si>
  <si>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</si>
  <si>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</si>
  <si>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</si>
  <si>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</si>
  <si>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</si>
  <si>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</si>
  <si>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</si>
  <si>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</si>
  <si>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</si>
  <si>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</si>
  <si>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</si>
  <si>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</si>
  <si>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</si>
  <si>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</si>
  <si>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</si>
  <si>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</si>
  <si>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</si>
  <si>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</si>
  <si>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</si>
  <si>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</si>
  <si>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</si>
  <si>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</si>
  <si>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</si>
  <si>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</si>
  <si>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</si>
  <si>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</si>
  <si>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</si>
  <si>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</si>
  <si>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</si>
  <si>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</si>
  <si>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</si>
  <si>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</si>
  <si>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</si>
  <si>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</si>
  <si>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</si>
  <si>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</si>
  <si>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</si>
  <si>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</si>
  <si>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</si>
  <si>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</si>
  <si>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</si>
  <si>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</si>
  <si>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</si>
  <si>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</si>
  <si>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</si>
  <si>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</si>
  <si>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</si>
  <si>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</si>
  <si>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</si>
  <si>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</si>
  <si>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</si>
  <si>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</si>
  <si>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</si>
  <si>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</si>
  <si>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</si>
  <si>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</si>
  <si>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</si>
  <si>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</si>
  <si>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</si>
  <si>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</si>
  <si>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</si>
  <si>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</si>
  <si>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</si>
  <si>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</si>
  <si>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</si>
  <si>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</si>
  <si>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</si>
  <si>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</si>
  <si>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</si>
  <si>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</si>
  <si>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</si>
  <si>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</si>
  <si>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</si>
  <si>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</si>
  <si>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</si>
  <si>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</si>
  <si>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</si>
  <si>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</si>
  <si>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</si>
  <si>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</si>
  <si>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</si>
  <si>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</si>
  <si>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</si>
  <si>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</si>
  <si>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</si>
  <si>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</si>
  <si>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</si>
  <si>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</si>
  <si>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</si>
  <si>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</si>
  <si>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</si>
  <si>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</si>
  <si>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</si>
  <si>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</si>
  <si>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</si>
  <si>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</si>
  <si>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</si>
  <si>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</si>
  <si>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</si>
  <si>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</si>
  <si>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</si>
  <si>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</si>
  <si>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</si>
  <si>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</si>
  <si>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</si>
  <si>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</si>
  <si>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</si>
  <si>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</si>
  <si>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</si>
  <si>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</si>
  <si>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</si>
  <si>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</si>
  <si>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</si>
  <si>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</si>
  <si>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</si>
  <si>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</si>
  <si>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</si>
  <si>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</si>
  <si>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</si>
  <si>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</si>
  <si>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</si>
  <si>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</si>
  <si>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</si>
  <si>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</si>
  <si>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</si>
  <si>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</si>
  <si>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</si>
  <si>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</si>
  <si>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</si>
  <si>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</si>
  <si>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</si>
  <si>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</si>
  <si>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</si>
  <si>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</si>
  <si>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</si>
  <si>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</si>
  <si>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</si>
  <si>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</si>
  <si>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</si>
  <si>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</si>
  <si>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</si>
  <si>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</si>
  <si>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</si>
  <si>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</si>
  <si>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</si>
  <si>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</si>
  <si>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</si>
  <si>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</si>
  <si>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</si>
  <si>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</si>
  <si>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</si>
  <si>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</si>
  <si>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</si>
  <si>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</si>
  <si>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</si>
  <si>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</si>
  <si>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</si>
  <si>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</si>
  <si>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</si>
  <si>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</si>
  <si>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</si>
  <si>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</si>
  <si>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</si>
  <si>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</si>
  <si>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</si>
  <si>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</si>
  <si>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</si>
  <si>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</si>
  <si>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</si>
  <si>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</si>
  <si>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</si>
  <si>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</si>
  <si>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</si>
  <si>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</si>
  <si>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</si>
  <si>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</si>
  <si>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</si>
  <si>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</si>
  <si>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</si>
  <si>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</si>
  <si>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</si>
  <si>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</si>
  <si>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</si>
  <si>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</si>
  <si>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</si>
  <si>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</si>
  <si>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</si>
  <si>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</si>
  <si>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</si>
  <si>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</si>
  <si>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</si>
  <si>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</si>
  <si>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</si>
  <si>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</si>
  <si>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</si>
  <si>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</si>
  <si>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</si>
  <si>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</si>
  <si>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</si>
  <si>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</si>
  <si>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</si>
  <si>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</si>
  <si>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</si>
  <si>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</si>
  <si>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</si>
  <si>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</si>
  <si>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</si>
  <si>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</si>
  <si>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</si>
  <si>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</si>
  <si>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</si>
  <si>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</si>
  <si>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</si>
  <si>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</si>
  <si>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</si>
  <si>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</si>
  <si>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</si>
  <si>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</si>
  <si>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</si>
  <si>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</si>
  <si>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</si>
  <si>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</si>
  <si>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</si>
  <si>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</si>
  <si>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</si>
  <si>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</si>
  <si>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</si>
  <si>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</si>
  <si>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</si>
  <si>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</si>
  <si>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</si>
  <si>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</si>
  <si>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</si>
  <si>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</si>
  <si>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</si>
  <si>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</si>
  <si>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</si>
  <si>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</si>
  <si>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</si>
  <si>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</si>
  <si>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</si>
  <si>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</si>
  <si>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</si>
  <si>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</si>
  <si>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</si>
  <si>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</si>
  <si>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</si>
  <si>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</si>
  <si>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</si>
  <si>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</si>
  <si>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</si>
  <si>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</si>
  <si>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</si>
  <si>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</si>
  <si>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</si>
  <si>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</si>
  <si>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</si>
  <si>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</si>
  <si>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</si>
  <si>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</si>
  <si>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</si>
  <si>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</si>
  <si>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</si>
  <si>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</si>
  <si>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</si>
  <si>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</si>
  <si>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</si>
  <si>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</si>
  <si>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</si>
  <si>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</si>
  <si>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</si>
  <si>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</si>
  <si>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</si>
  <si>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</si>
  <si>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</si>
  <si>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</si>
  <si>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</si>
  <si>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</si>
  <si>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</si>
  <si>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</si>
  <si>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</si>
  <si>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</si>
  <si>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</si>
  <si>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</si>
  <si>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</si>
  <si>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</si>
  <si>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</si>
  <si>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</si>
  <si>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</si>
  <si>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</si>
  <si>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</si>
  <si>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</si>
  <si>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</si>
  <si>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</si>
  <si>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</si>
  <si>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</si>
  <si>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</si>
  <si>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</si>
  <si>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</si>
  <si>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</si>
  <si>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</si>
  <si>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</si>
  <si>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</si>
  <si>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</si>
  <si>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</si>
  <si>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</si>
  <si>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</si>
  <si>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</si>
  <si>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</si>
  <si>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</si>
  <si>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</si>
  <si>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</si>
  <si>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</si>
  <si>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</si>
  <si>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</si>
  <si>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</si>
  <si>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</si>
  <si>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</si>
  <si>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</si>
  <si>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</si>
  <si>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</si>
  <si>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</si>
  <si>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</si>
  <si>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</si>
  <si>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</si>
  <si>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</si>
  <si>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</si>
  <si>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</si>
  <si>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</si>
  <si>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</si>
  <si>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</si>
  <si>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</si>
  <si>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</si>
  <si>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</si>
  <si>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</si>
  <si>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</si>
  <si>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</si>
  <si>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</si>
  <si>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</si>
  <si>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</si>
  <si>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</si>
  <si>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</si>
  <si>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</si>
  <si>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</si>
  <si>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</si>
  <si>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</si>
  <si>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</si>
  <si>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</si>
  <si>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</si>
  <si>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</si>
  <si>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</si>
  <si>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</si>
  <si>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</si>
  <si>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</si>
  <si>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</si>
  <si>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</si>
  <si>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</si>
  <si>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</si>
  <si>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</si>
  <si>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</si>
  <si>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</si>
  <si>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</si>
  <si>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</si>
  <si>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</si>
  <si>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</si>
  <si>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</si>
  <si>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</si>
  <si>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</si>
  <si>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</si>
  <si>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</si>
  <si>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</si>
  <si>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</si>
  <si>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</si>
  <si>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</si>
  <si>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</si>
  <si>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</si>
  <si>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</si>
  <si>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</si>
  <si>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</si>
  <si>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</si>
  <si>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</si>
  <si>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</si>
  <si>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</si>
  <si>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</si>
  <si>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</si>
  <si>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</si>
  <si>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</si>
  <si>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</si>
  <si>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</si>
  <si>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</si>
  <si>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</si>
  <si>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</si>
  <si>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</si>
  <si>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</si>
  <si>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</si>
  <si>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</si>
  <si>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</si>
  <si>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</si>
  <si>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</si>
  <si>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</si>
  <si>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</si>
  <si>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</si>
  <si>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</si>
  <si>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</si>
  <si>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</si>
  <si>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</si>
  <si>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</si>
  <si>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</si>
  <si>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</si>
  <si>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</si>
  <si>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</si>
  <si>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</si>
  <si>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</si>
  <si>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</si>
  <si>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</si>
  <si>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</si>
  <si>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</si>
  <si>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</si>
  <si>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</si>
  <si>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</si>
  <si>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</si>
  <si>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</si>
  <si>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</si>
  <si>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</si>
  <si>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</si>
  <si>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</si>
  <si>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</si>
  <si>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</si>
  <si>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</si>
  <si>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</si>
  <si>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</si>
  <si>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</si>
  <si>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</si>
  <si>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</si>
  <si>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</si>
  <si>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</si>
  <si>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</si>
  <si>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</si>
  <si>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</si>
  <si>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</si>
  <si>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</si>
  <si>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</si>
  <si>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</si>
  <si>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</si>
  <si>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</si>
  <si>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</si>
  <si>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</si>
  <si>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</si>
  <si>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</si>
  <si>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</si>
  <si>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</si>
  <si>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</si>
  <si>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</si>
  <si>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</si>
  <si>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</si>
  <si>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</si>
  <si>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</si>
  <si>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</si>
  <si>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</si>
  <si>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</si>
  <si>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</si>
  <si>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</si>
  <si>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</si>
  <si>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</si>
  <si>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</si>
  <si>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</si>
  <si>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</si>
  <si>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</si>
  <si>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</si>
  <si>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</si>
  <si>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</si>
  <si>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</si>
  <si>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</si>
  <si>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</si>
  <si>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</si>
  <si>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</si>
  <si>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</si>
  <si>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</si>
  <si>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</si>
  <si>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</si>
  <si>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</si>
  <si>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</si>
  <si>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</si>
  <si>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</si>
  <si>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</si>
  <si>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</si>
  <si>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</si>
  <si>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</si>
  <si>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</si>
  <si>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</si>
  <si>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</si>
  <si>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</si>
  <si>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</si>
  <si>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</si>
  <si>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</si>
  <si>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</si>
  <si>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</si>
  <si>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</si>
  <si>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</si>
  <si>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</si>
  <si>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</si>
  <si>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</si>
  <si>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</si>
  <si>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</si>
  <si>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</si>
  <si>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</si>
  <si>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</si>
  <si>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</si>
  <si>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</si>
  <si>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</si>
  <si>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</si>
  <si>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</si>
  <si>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</si>
  <si>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</si>
  <si>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</si>
  <si>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</si>
  <si>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</si>
  <si>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</si>
  <si>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</si>
  <si>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</si>
  <si>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</si>
  <si>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</si>
  <si>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</si>
  <si>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</si>
  <si>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</si>
  <si>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</si>
  <si>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</si>
  <si>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</si>
  <si>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</si>
  <si>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</si>
  <si>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</si>
  <si>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</si>
  <si>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</si>
  <si>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</si>
  <si>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</si>
  <si>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</si>
  <si>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</si>
  <si>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</si>
  <si>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</si>
  <si>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</si>
  <si>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</si>
  <si>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</si>
  <si>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</si>
  <si>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</si>
  <si>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</si>
  <si>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</si>
  <si>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</si>
  <si>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</si>
  <si>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</si>
  <si>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</si>
  <si>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</si>
  <si>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</si>
  <si>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</si>
  <si>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</si>
  <si>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</si>
  <si>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</si>
  <si>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</si>
  <si>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</si>
  <si>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</si>
  <si>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</si>
  <si>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</si>
  <si>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</si>
  <si>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</si>
  <si>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</si>
  <si>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</si>
  <si>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</si>
  <si>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</si>
  <si>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</si>
  <si>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</si>
  <si>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</si>
  <si>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</si>
  <si>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</si>
  <si>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</si>
  <si>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</si>
  <si>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</si>
  <si>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</si>
  <si>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</si>
  <si>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</si>
  <si>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</si>
  <si>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</si>
  <si>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</si>
  <si>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</si>
  <si>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</si>
  <si>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</si>
  <si>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</si>
  <si>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</si>
  <si>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</si>
  <si>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</si>
  <si>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</si>
  <si>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</si>
  <si>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</si>
  <si>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</si>
  <si>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</si>
  <si>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</si>
  <si>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</si>
  <si>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</si>
  <si>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</si>
  <si>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</si>
  <si>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</si>
  <si>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</si>
  <si>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</si>
  <si>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</si>
  <si>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</si>
  <si>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</si>
  <si>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</si>
  <si>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</si>
  <si>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</si>
  <si>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</si>
  <si>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</si>
  <si>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</si>
  <si>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</si>
  <si>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</si>
  <si>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</si>
  <si>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</si>
  <si>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</si>
  <si>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</si>
  <si>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</si>
  <si>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</si>
  <si>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</si>
  <si>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</si>
  <si>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</si>
  <si>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</si>
  <si>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</si>
  <si>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</si>
  <si>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</si>
  <si>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</si>
  <si>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</si>
  <si>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</si>
  <si>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</si>
  <si>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</si>
  <si>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</si>
  <si>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</si>
  <si>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</si>
  <si>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</si>
  <si>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</si>
  <si>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</si>
  <si>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</si>
  <si>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</si>
  <si>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</si>
  <si>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</si>
  <si>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</si>
  <si>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</si>
  <si>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</si>
  <si>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</si>
  <si>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</si>
  <si>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</si>
  <si>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</si>
  <si>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</si>
  <si>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</si>
  <si>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</si>
  <si>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</si>
  <si>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</si>
  <si>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</si>
  <si>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</si>
  <si>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</si>
  <si>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</si>
  <si>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</si>
  <si>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</si>
  <si>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</si>
  <si>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</si>
  <si>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</si>
  <si>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</si>
  <si>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</si>
  <si>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</si>
  <si>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</si>
  <si>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</si>
  <si>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</si>
  <si>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</si>
  <si>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</si>
  <si>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</si>
  <si>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</si>
  <si>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</si>
  <si>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</si>
  <si>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</si>
  <si>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</si>
  <si>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</si>
  <si>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</si>
  <si>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</si>
  <si>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</si>
  <si>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</si>
  <si>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</si>
  <si>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</si>
  <si>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</si>
  <si>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</si>
  <si>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</si>
  <si>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</si>
  <si>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</si>
  <si>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</si>
  <si>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</si>
  <si>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</si>
  <si>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</si>
  <si>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</si>
  <si>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</si>
  <si>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</si>
  <si>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</si>
  <si>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</si>
  <si>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</si>
  <si>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</si>
  <si>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</si>
  <si>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</si>
  <si>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</si>
  <si>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</si>
  <si>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</si>
  <si>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</si>
  <si>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</si>
  <si>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</si>
  <si>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</si>
  <si>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</si>
  <si>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</si>
  <si>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</si>
  <si>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</si>
  <si>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</si>
  <si>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</si>
  <si>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</si>
  <si>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</si>
  <si>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</si>
  <si>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</si>
  <si>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</si>
  <si>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</si>
  <si>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</si>
  <si>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</si>
  <si>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</si>
  <si>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</si>
  <si>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</si>
  <si>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</si>
  <si>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</si>
  <si>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</si>
  <si>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</si>
  <si>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</si>
  <si>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</si>
  <si>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</si>
  <si>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</si>
  <si>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</si>
  <si>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</si>
  <si>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</si>
  <si>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</si>
  <si>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</si>
  <si>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</si>
  <si>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</si>
  <si>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</si>
  <si>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</si>
  <si>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</si>
  <si>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</si>
  <si>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</si>
  <si>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</si>
  <si>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</si>
  <si>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</si>
  <si>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</si>
  <si>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</si>
  <si>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</si>
  <si>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</si>
  <si>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</si>
  <si>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</si>
  <si>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</si>
  <si>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</si>
  <si>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</si>
  <si>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</si>
  <si>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</si>
  <si>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</si>
  <si>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</si>
  <si>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</si>
  <si>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</si>
  <si>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</si>
  <si>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</si>
  <si>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</si>
  <si>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</si>
  <si>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</si>
  <si>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</si>
  <si>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</si>
  <si>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</si>
  <si>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</si>
  <si>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</si>
  <si>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</si>
  <si>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</si>
  <si>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</si>
  <si>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</si>
  <si>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</si>
  <si>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</si>
  <si>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</si>
  <si>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</si>
  <si>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</si>
  <si>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</si>
  <si>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</si>
  <si>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</si>
  <si>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</si>
  <si>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</si>
  <si>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</si>
  <si>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</si>
  <si>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</si>
  <si>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</si>
  <si>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</si>
  <si>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</si>
  <si>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</si>
  <si>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</si>
  <si>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</si>
  <si>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</si>
  <si>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</si>
  <si>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</si>
  <si>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</si>
  <si>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</si>
  <si>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</si>
  <si>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</si>
  <si>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</si>
  <si>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</si>
  <si>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</si>
  <si>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</si>
  <si>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</si>
  <si>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</si>
  <si>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</si>
  <si>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</si>
  <si>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</si>
  <si>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</si>
  <si>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</si>
  <si>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</si>
  <si>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</si>
  <si>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</si>
  <si>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</si>
  <si>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</si>
  <si>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</si>
  <si>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</si>
  <si>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</si>
  <si>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</si>
  <si>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</si>
  <si>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</si>
  <si>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</si>
  <si>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</si>
  <si>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</si>
  <si>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</si>
  <si>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</si>
  <si>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</si>
  <si>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</si>
  <si>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</si>
  <si>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</si>
  <si>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</si>
  <si>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</si>
  <si>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</si>
  <si>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</si>
  <si>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</si>
  <si>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</si>
  <si>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</si>
  <si>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</si>
  <si>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</si>
  <si>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</si>
  <si>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</si>
  <si>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</si>
  <si>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</si>
  <si>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</si>
  <si>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</si>
  <si>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</si>
  <si>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</si>
  <si>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</si>
  <si>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</si>
  <si>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</si>
  <si>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</si>
  <si>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</si>
  <si>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</si>
  <si>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</si>
  <si>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</si>
  <si>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</si>
  <si>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</si>
  <si>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</si>
  <si>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</si>
  <si>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</si>
  <si>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</si>
  <si>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</si>
  <si>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</si>
  <si>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</si>
  <si>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</si>
  <si>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</si>
  <si>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</si>
  <si>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</si>
  <si>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</si>
  <si>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</si>
  <si>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</si>
  <si>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</si>
  <si>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</si>
  <si>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</si>
  <si>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</si>
  <si>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</si>
  <si>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</si>
  <si>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</si>
  <si>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</si>
  <si>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</si>
  <si>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</si>
  <si>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</si>
  <si>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</si>
  <si>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</si>
  <si>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</si>
  <si>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</si>
  <si>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</si>
  <si>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</si>
  <si>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</si>
  <si>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</si>
  <si>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</si>
  <si>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</si>
  <si>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</si>
  <si>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</si>
  <si>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</si>
  <si>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</si>
  <si>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</si>
  <si>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</si>
  <si>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</si>
  <si>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</si>
  <si>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</si>
  <si>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</si>
  <si>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</si>
  <si>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</si>
  <si>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</si>
  <si>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</si>
  <si>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</si>
  <si>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</si>
  <si>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</si>
  <si>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</si>
  <si>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</si>
  <si>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</si>
  <si>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</si>
  <si>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</si>
  <si>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</si>
  <si>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</si>
  <si>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</si>
  <si>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</si>
  <si>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</si>
  <si>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</si>
  <si>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</si>
  <si>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</si>
  <si>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</si>
  <si>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</si>
  <si>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</si>
  <si>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</si>
  <si>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</si>
  <si>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</si>
  <si>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</si>
  <si>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</si>
  <si>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</si>
  <si>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</si>
  <si>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</si>
  <si>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</si>
  <si>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</si>
  <si>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</si>
  <si>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</si>
  <si>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</si>
  <si>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</si>
  <si>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</si>
  <si>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</si>
  <si>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</si>
  <si>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</si>
  <si>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</si>
  <si>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</si>
  <si>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</si>
  <si>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</si>
  <si>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</si>
  <si>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</si>
  <si>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</si>
  <si>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</si>
  <si>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</si>
  <si>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</si>
  <si>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</si>
  <si>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</si>
  <si>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</si>
  <si>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</si>
  <si>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</si>
  <si>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</si>
  <si>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</si>
  <si>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</si>
  <si>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</si>
  <si>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</si>
  <si>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</si>
  <si>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</si>
  <si>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</si>
  <si>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</si>
  <si>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</si>
  <si>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</si>
  <si>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</si>
  <si>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</si>
  <si>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</si>
  <si>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</si>
  <si>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</si>
  <si>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</si>
  <si>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</si>
  <si>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</si>
  <si>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</si>
  <si>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</si>
  <si>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</si>
  <si>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</si>
  <si>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</si>
  <si>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</si>
  <si>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</si>
  <si>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</si>
  <si>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</si>
  <si>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</si>
  <si>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</si>
  <si>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</si>
  <si>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</si>
  <si>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</si>
  <si>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</si>
  <si>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</si>
  <si>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</si>
  <si>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</si>
  <si>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</si>
  <si>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</si>
  <si>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</si>
  <si>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</si>
  <si>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</si>
  <si>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</si>
  <si>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</si>
  <si>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</si>
  <si>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</si>
  <si>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</si>
  <si>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</si>
  <si>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</si>
  <si>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</si>
  <si>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</si>
  <si>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</si>
  <si>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</si>
  <si>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</si>
  <si>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</si>
  <si>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</si>
  <si>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</si>
  <si>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</si>
  <si>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</si>
  <si>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</si>
  <si>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</si>
  <si>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</si>
  <si>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</si>
  <si>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</si>
  <si>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</si>
  <si>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</si>
  <si>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</si>
  <si>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</si>
  <si>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</si>
  <si>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</si>
  <si>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</si>
  <si>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</si>
  <si>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</si>
  <si>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</si>
  <si>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</si>
  <si>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</si>
  <si>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</si>
  <si>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</si>
  <si>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</si>
  <si>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</si>
  <si>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</si>
  <si>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</si>
  <si>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</si>
  <si>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</si>
  <si>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</si>
  <si>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</si>
  <si>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</si>
  <si>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</si>
  <si>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</si>
  <si>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</si>
  <si>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</si>
  <si>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</si>
  <si>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</si>
  <si>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</si>
  <si>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</si>
  <si>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</si>
  <si>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</si>
  <si>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</si>
  <si>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</si>
  <si>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</si>
  <si>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</si>
  <si>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</si>
  <si>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</si>
  <si>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</si>
  <si>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</si>
  <si>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</si>
  <si>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</si>
  <si>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</si>
  <si>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</si>
  <si>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</si>
  <si>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</si>
  <si>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</si>
  <si>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</si>
  <si>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</si>
  <si>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</si>
  <si>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</si>
  <si>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</si>
  <si>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</si>
  <si>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</si>
  <si>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</si>
  <si>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</si>
  <si>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</si>
  <si>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</si>
  <si>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</si>
  <si>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</si>
  <si>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</si>
  <si>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</si>
  <si>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</si>
  <si>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</si>
  <si>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</si>
  <si>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</si>
  <si>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</si>
  <si>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</si>
  <si>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</si>
  <si>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</si>
  <si>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</si>
  <si>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</si>
  <si>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</si>
  <si>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</si>
  <si>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</si>
  <si>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</si>
  <si>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</si>
  <si>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</si>
  <si>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</si>
  <si>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</si>
  <si>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</si>
  <si>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</si>
  <si>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</si>
  <si>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</si>
  <si>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</si>
  <si>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</si>
  <si>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</si>
  <si>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</si>
  <si>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</si>
  <si>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</si>
  <si>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</si>
  <si>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</si>
  <si>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</si>
  <si>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</si>
  <si>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</si>
  <si>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</si>
  <si>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</si>
  <si>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</si>
  <si>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</si>
  <si>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</si>
  <si>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</si>
  <si>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</si>
  <si>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</si>
  <si>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</si>
  <si>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</si>
  <si>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</si>
  <si>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</si>
  <si>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</si>
  <si>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</si>
  <si>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</si>
  <si>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</si>
  <si>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</si>
  <si>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</si>
  <si>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</si>
  <si>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</si>
  <si>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</si>
  <si>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</si>
  <si>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</si>
  <si>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</si>
  <si>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</si>
  <si>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</si>
  <si>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</si>
  <si>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</si>
  <si>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</si>
  <si>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</si>
  <si>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</si>
  <si>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</si>
  <si>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</si>
  <si>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</si>
  <si>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</si>
  <si>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</si>
  <si>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</si>
  <si>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</si>
  <si>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</si>
  <si>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</si>
  <si>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</si>
  <si>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</si>
  <si>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</si>
  <si>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</si>
  <si>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</si>
  <si>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</si>
  <si>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</si>
  <si>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</si>
  <si>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</si>
  <si>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</si>
  <si>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</si>
  <si>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</si>
  <si>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</si>
  <si>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</si>
  <si>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</si>
  <si>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</si>
  <si>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</si>
  <si>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</si>
  <si>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</si>
  <si>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</si>
  <si>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</si>
  <si>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</si>
  <si>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</si>
  <si>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</si>
  <si>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</si>
  <si>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</si>
  <si>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</si>
  <si>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</si>
  <si>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</si>
  <si>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</si>
  <si>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</si>
  <si>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</si>
  <si>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</si>
  <si>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</si>
  <si>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</si>
  <si>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</si>
  <si>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</si>
  <si>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</si>
  <si>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</si>
  <si>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</si>
  <si>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</si>
  <si>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</si>
  <si>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</si>
  <si>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</si>
  <si>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</si>
  <si>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</si>
  <si>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</si>
  <si>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</si>
  <si>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</si>
  <si>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</si>
  <si>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</si>
  <si>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</si>
  <si>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</si>
  <si>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</si>
  <si>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</si>
  <si>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</si>
  <si>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</si>
  <si>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</si>
  <si>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</si>
  <si>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</si>
  <si>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</si>
  <si>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</si>
  <si>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</si>
  <si>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</si>
  <si>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</si>
  <si>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</si>
  <si>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</si>
  <si>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</si>
  <si>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</si>
  <si>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</si>
  <si>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</si>
  <si>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</si>
  <si>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</si>
  <si>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</si>
  <si>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</si>
  <si>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</si>
  <si>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</si>
  <si>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</si>
  <si>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</si>
  <si>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</si>
  <si>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</si>
  <si>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</si>
  <si>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</si>
  <si>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</si>
  <si>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</si>
  <si>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</si>
  <si>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</si>
  <si>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</si>
  <si>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</si>
  <si>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</si>
  <si>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</si>
  <si>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</si>
  <si>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</si>
  <si>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</si>
  <si>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</si>
  <si>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</si>
  <si>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</si>
  <si>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</si>
  <si>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</si>
  <si>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</si>
  <si>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</si>
  <si>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</si>
  <si>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</si>
  <si>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</si>
  <si>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</si>
  <si>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</si>
  <si>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</si>
  <si>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</si>
  <si>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</si>
  <si>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</si>
  <si>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</si>
  <si>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</si>
  <si>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</si>
  <si>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</si>
  <si>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</si>
  <si>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</si>
  <si>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</si>
  <si>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</si>
  <si>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</si>
  <si>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</si>
  <si>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</si>
  <si>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</si>
  <si>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</si>
  <si>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</si>
  <si>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</si>
  <si>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</si>
  <si>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</si>
  <si>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</si>
  <si>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</si>
  <si>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</si>
  <si>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</si>
  <si>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</si>
  <si>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</si>
  <si>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</si>
  <si>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</si>
  <si>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</si>
  <si>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</si>
  <si>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</si>
  <si>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</si>
  <si>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</si>
  <si>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</si>
  <si>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</si>
  <si>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</si>
  <si>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</si>
  <si>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</si>
  <si>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</si>
  <si>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</si>
  <si>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</si>
  <si>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</si>
  <si>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</si>
  <si>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</si>
  <si>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</si>
  <si>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</si>
  <si>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</si>
  <si>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</si>
  <si>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</si>
  <si>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</si>
  <si>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</si>
  <si>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</si>
  <si>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</si>
  <si>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</si>
  <si>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</si>
  <si>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</si>
  <si>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</si>
  <si>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</si>
  <si>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</si>
  <si>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</si>
  <si>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</si>
  <si>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</si>
  <si>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</si>
  <si>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</si>
  <si>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</si>
  <si>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</si>
  <si>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</si>
  <si>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</si>
  <si>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</si>
  <si>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</si>
  <si>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</si>
  <si>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</si>
  <si>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</si>
  <si>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</si>
  <si>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</si>
  <si>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</si>
  <si>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</si>
  <si>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</si>
  <si>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</si>
  <si>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</si>
  <si>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</si>
  <si>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</si>
  <si>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</si>
  <si>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</si>
  <si>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</si>
  <si>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</si>
  <si>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</si>
  <si>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</si>
  <si>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</si>
  <si>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</si>
  <si>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</si>
  <si>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</si>
  <si>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</si>
  <si>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</si>
  <si>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</si>
  <si>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</si>
  <si>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</si>
  <si>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</si>
  <si>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</si>
  <si>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</si>
  <si>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</si>
  <si>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</si>
  <si>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</si>
  <si>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</si>
  <si>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</si>
  <si>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</si>
  <si>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</si>
  <si>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</si>
  <si>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</si>
  <si>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</si>
  <si>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</si>
  <si>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</si>
  <si>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</si>
  <si>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</si>
  <si>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</si>
  <si>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</si>
  <si>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</si>
  <si>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</si>
  <si>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</si>
  <si>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</si>
  <si>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</si>
  <si>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</si>
  <si>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</si>
  <si>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</si>
  <si>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</si>
  <si>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</si>
  <si>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</si>
  <si>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</si>
  <si>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</si>
  <si>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</si>
  <si>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</si>
  <si>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</si>
  <si>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</si>
  <si>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</si>
  <si>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</si>
  <si>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</si>
  <si>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</si>
  <si>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</si>
  <si>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</si>
  <si>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</si>
  <si>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</si>
  <si>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</si>
  <si>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</si>
  <si>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</si>
  <si>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</si>
  <si>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</si>
  <si>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</si>
  <si>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</si>
  <si>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</si>
  <si>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</si>
  <si>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</si>
  <si>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</si>
  <si>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</si>
  <si>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</si>
  <si>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</si>
  <si>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</si>
  <si>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</si>
  <si>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</si>
  <si>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</si>
  <si>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</si>
  <si>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</si>
  <si>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</si>
  <si>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</si>
  <si>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</si>
  <si>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</si>
  <si>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</si>
  <si>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</si>
  <si>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</si>
  <si>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</si>
  <si>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</si>
  <si>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</si>
  <si>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</si>
  <si>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</si>
  <si>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</si>
  <si>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</si>
  <si>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</si>
  <si>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</si>
  <si>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</si>
  <si>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</si>
  <si>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</si>
  <si>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</si>
  <si>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</si>
  <si>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</si>
  <si>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</si>
  <si>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</si>
  <si>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</si>
  <si>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</si>
  <si>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</si>
  <si>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</si>
  <si>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</si>
  <si>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</si>
  <si>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</si>
  <si>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</si>
  <si>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</si>
  <si>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</si>
  <si>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</si>
  <si>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</si>
  <si>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</si>
  <si>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</si>
  <si>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</si>
  <si>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</si>
  <si>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</si>
  <si>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</si>
  <si>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</si>
  <si>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</si>
  <si>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</si>
  <si>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</si>
  <si>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</si>
  <si>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</si>
  <si>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</si>
  <si>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</si>
  <si>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</si>
  <si>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</si>
  <si>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</si>
  <si>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</si>
  <si>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</si>
  <si>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</si>
  <si>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</si>
  <si>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</si>
  <si>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</si>
  <si>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</si>
  <si>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</si>
  <si>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</si>
  <si>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</si>
  <si>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</si>
  <si>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</si>
  <si>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</si>
  <si>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</si>
  <si>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</si>
  <si>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</si>
  <si>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</si>
  <si>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</si>
  <si>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</si>
  <si>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</si>
  <si>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</si>
  <si>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</si>
  <si>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</si>
  <si>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</si>
  <si>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</si>
  <si>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</si>
  <si>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</si>
  <si>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</si>
  <si>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</si>
  <si>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</si>
  <si>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</si>
  <si>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</si>
  <si>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</si>
  <si>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</si>
  <si>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</si>
  <si>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</si>
  <si>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</si>
  <si>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</si>
  <si>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</si>
  <si>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</si>
  <si>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</si>
  <si>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</si>
  <si>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</si>
  <si>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</si>
  <si>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</si>
  <si>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</si>
  <si>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</si>
  <si>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</si>
  <si>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</si>
  <si>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</si>
  <si>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</si>
  <si>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</si>
  <si>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</si>
  <si>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</si>
  <si>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</si>
  <si>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</si>
  <si>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</si>
  <si>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</si>
  <si>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</si>
  <si>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</si>
  <si>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</si>
  <si>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</si>
  <si>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</si>
  <si>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</si>
  <si>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</si>
  <si>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</si>
  <si>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</si>
  <si>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</si>
  <si>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</si>
  <si>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</si>
  <si>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</si>
  <si>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</si>
  <si>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</si>
  <si>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</si>
  <si>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</si>
  <si>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</si>
  <si>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</si>
  <si>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</si>
  <si>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</si>
  <si>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</si>
  <si>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</si>
  <si>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</si>
  <si>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</si>
  <si>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</si>
  <si>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</si>
  <si>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</si>
  <si>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</si>
  <si>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</si>
  <si>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</si>
  <si>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</si>
  <si>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</si>
  <si>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</si>
  <si>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</si>
  <si>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</si>
  <si>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</si>
  <si>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</si>
  <si>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</si>
  <si>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</si>
  <si>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</si>
  <si>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</si>
  <si>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</si>
  <si>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</si>
  <si>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</si>
  <si>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</si>
  <si>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</si>
  <si>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</si>
  <si>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</si>
  <si>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</si>
  <si>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</si>
  <si>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</si>
  <si>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</si>
  <si>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</si>
  <si>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</si>
  <si>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</si>
  <si>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</si>
  <si>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</si>
  <si>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</si>
  <si>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</si>
  <si>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</si>
  <si>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</si>
  <si>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</si>
  <si>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</si>
  <si>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</si>
  <si>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</si>
  <si>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</si>
  <si>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</si>
  <si>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</si>
  <si>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</si>
  <si>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</si>
  <si>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</si>
  <si>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</si>
  <si>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</si>
  <si>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</si>
  <si>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</si>
  <si>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</si>
  <si>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</si>
  <si>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</si>
  <si>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</si>
  <si>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</si>
  <si>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</si>
  <si>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</si>
  <si>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</si>
  <si>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</si>
  <si>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</si>
  <si>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</si>
  <si>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</si>
  <si>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</si>
  <si>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</si>
  <si>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</si>
  <si>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</si>
  <si>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</si>
  <si>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</si>
  <si>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</si>
  <si>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</si>
  <si>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</si>
  <si>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</si>
  <si>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</si>
  <si>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</si>
  <si>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</si>
  <si>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</si>
  <si>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</si>
  <si>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</si>
  <si>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</si>
  <si>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</si>
  <si>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</si>
  <si>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</si>
  <si>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</si>
  <si>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</si>
  <si>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</si>
  <si>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</si>
  <si>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</si>
  <si>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</si>
  <si>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</si>
  <si>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</si>
  <si>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</si>
  <si>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</si>
  <si>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</si>
  <si>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</si>
  <si>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</si>
  <si>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</si>
  <si>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</si>
  <si>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</si>
  <si>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</si>
  <si>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</si>
  <si>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</si>
  <si>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</si>
  <si>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</si>
  <si>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</si>
  <si>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</si>
  <si>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</si>
  <si>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</si>
  <si>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</si>
  <si>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</si>
  <si>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</si>
  <si>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</si>
  <si>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</si>
  <si>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</si>
  <si>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</si>
  <si>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</si>
  <si>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</si>
  <si>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</si>
  <si>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</si>
  <si>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</si>
  <si>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</si>
  <si>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</si>
  <si>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</si>
  <si>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</si>
  <si>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</si>
  <si>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</si>
  <si>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</si>
  <si>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</si>
  <si>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</si>
  <si>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</si>
  <si>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</si>
  <si>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</si>
  <si>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</si>
  <si>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</si>
  <si>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</si>
  <si>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</si>
  <si>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</si>
  <si>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</si>
  <si>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</si>
  <si>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</si>
  <si>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</si>
  <si>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</si>
  <si>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</si>
  <si>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</si>
  <si>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</si>
  <si>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</si>
  <si>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</si>
  <si>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</si>
  <si>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</si>
  <si>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</si>
  <si>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</si>
  <si>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</si>
  <si>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</si>
  <si>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</si>
  <si>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</si>
  <si>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</si>
  <si>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</si>
  <si>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</si>
  <si>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</si>
  <si>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</si>
  <si>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</si>
  <si>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</si>
  <si>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</si>
  <si>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</si>
  <si>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</si>
  <si>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</si>
  <si>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</si>
  <si>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</si>
  <si>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</si>
  <si>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</si>
  <si>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</si>
  <si>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</si>
  <si>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</si>
  <si>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</si>
  <si>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</si>
  <si>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</si>
  <si>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</si>
  <si>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</si>
  <si>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</si>
  <si>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</si>
  <si>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</si>
  <si>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</si>
  <si>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</si>
  <si>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</si>
  <si>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</si>
  <si>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</si>
  <si>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</si>
  <si>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</si>
  <si>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</si>
  <si>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</si>
  <si>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</si>
  <si>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</si>
  <si>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</si>
  <si>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</si>
  <si>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</si>
  <si>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</si>
  <si>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</si>
  <si>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</si>
  <si>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</si>
  <si>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</si>
  <si>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</si>
  <si>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</si>
  <si>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</si>
  <si>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</si>
  <si>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</si>
  <si>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</si>
  <si>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</si>
  <si>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</si>
  <si>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</si>
  <si>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</si>
  <si>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</si>
  <si>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</si>
  <si>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</si>
  <si>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</si>
  <si>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</si>
  <si>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</si>
  <si>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</si>
  <si>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</si>
  <si>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</si>
  <si>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</si>
  <si>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</si>
  <si>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</si>
  <si>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</si>
  <si>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</si>
  <si>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</si>
  <si>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</si>
  <si>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</si>
  <si>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</si>
  <si>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</si>
  <si>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</si>
  <si>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</si>
  <si>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</si>
  <si>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</si>
  <si>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</si>
  <si>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</si>
  <si>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</si>
  <si>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</si>
  <si>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</si>
  <si>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</si>
  <si>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</si>
  <si>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</si>
  <si>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</si>
  <si>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</si>
  <si>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</si>
  <si>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</si>
  <si>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</si>
  <si>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</si>
  <si>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</si>
  <si>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</si>
  <si>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</si>
  <si>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</si>
  <si>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</si>
  <si>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</si>
  <si>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</si>
  <si>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</si>
  <si>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</si>
  <si>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</si>
  <si>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</si>
  <si>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</si>
  <si>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</si>
  <si>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</si>
  <si>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</si>
  <si>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</si>
  <si>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</si>
  <si>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</si>
  <si>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</si>
  <si>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</si>
  <si>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</si>
  <si>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</si>
  <si>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</si>
  <si>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</si>
  <si>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</si>
  <si>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</si>
  <si>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</si>
  <si>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</si>
  <si>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</si>
  <si>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</si>
  <si>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</si>
  <si>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</si>
  <si>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</si>
  <si>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</si>
  <si>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</si>
  <si>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</si>
  <si>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</si>
  <si>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</si>
  <si>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</si>
  <si>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</si>
  <si>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</si>
  <si>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</si>
  <si>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</si>
  <si>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</si>
  <si>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</si>
  <si>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</si>
  <si>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</si>
  <si>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</si>
  <si>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</si>
  <si>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</si>
  <si>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</si>
  <si>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</si>
  <si>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</si>
  <si>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</si>
  <si>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</si>
  <si>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</si>
  <si>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</si>
  <si>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</si>
  <si>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</si>
  <si>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</si>
  <si>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</si>
  <si>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</si>
  <si>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</si>
  <si>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</si>
  <si>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</si>
  <si>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</si>
  <si>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</si>
  <si>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</si>
  <si>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</si>
  <si>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</si>
  <si>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</si>
  <si>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</si>
  <si>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</si>
  <si>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</si>
  <si>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</si>
  <si>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</si>
  <si>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</si>
  <si>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</si>
  <si>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</si>
  <si>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</si>
  <si>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</si>
  <si>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</si>
  <si>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</si>
  <si>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</si>
  <si>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</si>
  <si>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</si>
  <si>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</si>
  <si>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</si>
  <si>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</si>
  <si>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</si>
  <si>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</si>
  <si>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</si>
  <si>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</si>
  <si>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</si>
  <si>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</si>
  <si>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</si>
  <si>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</si>
  <si>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</si>
  <si>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</si>
  <si>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</si>
  <si>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</si>
  <si>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</si>
  <si>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</si>
  <si>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</si>
  <si>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</si>
  <si>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</si>
  <si>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</si>
  <si>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</si>
  <si>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</si>
  <si>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</si>
  <si>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</si>
  <si>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</si>
  <si>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</si>
  <si>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</si>
  <si>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</si>
  <si>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</si>
  <si>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</si>
  <si>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</si>
  <si>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</si>
  <si>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</si>
  <si>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</si>
  <si>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</si>
  <si>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</si>
  <si>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</si>
  <si>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</si>
  <si>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</si>
  <si>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</si>
  <si>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</si>
  <si>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</si>
  <si>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</si>
  <si>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</si>
  <si>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</si>
  <si>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</si>
  <si>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</si>
  <si>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</si>
  <si>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</si>
  <si>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</si>
  <si>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</si>
  <si>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</si>
  <si>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</si>
  <si>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</si>
  <si>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</si>
  <si>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</si>
  <si>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</si>
  <si>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</si>
  <si>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</si>
  <si>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</si>
  <si>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</si>
  <si>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</si>
  <si>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</si>
  <si>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</si>
  <si>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</si>
  <si>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</si>
  <si>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</si>
  <si>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</si>
  <si>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</si>
  <si>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</si>
  <si>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</si>
  <si>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</si>
  <si>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</si>
  <si>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</si>
  <si>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</si>
  <si>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</si>
  <si>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</si>
  <si>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</si>
  <si>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</si>
  <si>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</si>
  <si>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</si>
  <si>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</si>
  <si>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</si>
  <si>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</si>
  <si>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</si>
  <si>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</si>
  <si>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</si>
  <si>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</si>
  <si>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</si>
  <si>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</si>
  <si>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</si>
  <si>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</si>
  <si>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</si>
  <si>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</si>
  <si>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</si>
  <si>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</si>
  <si>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</si>
  <si>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</si>
  <si>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</si>
  <si>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</si>
  <si>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</si>
  <si>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</si>
  <si>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</si>
  <si>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</si>
  <si>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</si>
  <si>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</si>
  <si>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</si>
  <si>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</si>
  <si>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</si>
  <si>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</si>
  <si>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</si>
  <si>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</si>
  <si>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</si>
  <si>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</si>
  <si>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</si>
  <si>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</si>
  <si>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</si>
  <si>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</si>
  <si>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</si>
  <si>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</si>
  <si>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</si>
  <si>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</si>
  <si>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</si>
  <si>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</si>
  <si>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</si>
  <si>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</si>
  <si>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</si>
  <si>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</si>
  <si>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</si>
  <si>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</si>
  <si>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</si>
  <si>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</si>
  <si>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</si>
  <si>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</si>
  <si>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</si>
  <si>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</si>
  <si>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</si>
  <si>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</si>
  <si>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</si>
  <si>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</si>
  <si>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</si>
  <si>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</si>
  <si>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</si>
  <si>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</si>
  <si>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</si>
  <si>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</si>
  <si>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</si>
  <si>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</si>
  <si>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</si>
  <si>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</si>
  <si>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</si>
  <si>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</si>
  <si>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</si>
  <si>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</si>
  <si>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</si>
  <si>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</si>
  <si>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</si>
  <si>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</si>
  <si>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</si>
  <si>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</si>
  <si>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</si>
  <si>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</si>
  <si>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</si>
  <si>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</si>
  <si>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</si>
  <si>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</si>
  <si>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</si>
  <si>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</si>
  <si>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</si>
  <si>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</si>
  <si>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</si>
  <si>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</si>
  <si>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</si>
  <si>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</si>
  <si>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</si>
  <si>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</si>
  <si>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</si>
  <si>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</si>
  <si>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</si>
  <si>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</si>
  <si>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</si>
  <si>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</si>
  <si>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</si>
  <si>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</si>
  <si>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</si>
  <si>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</si>
  <si>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</si>
  <si>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</si>
  <si>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</si>
  <si>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</si>
  <si>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</si>
  <si>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</si>
  <si>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</si>
  <si>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</si>
  <si>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</si>
  <si>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</si>
  <si>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</si>
  <si>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</si>
  <si>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</si>
  <si>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</si>
  <si>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</si>
  <si>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</si>
  <si>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</si>
  <si>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</si>
  <si>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</si>
  <si>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</si>
  <si>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</si>
  <si>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</si>
  <si>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</si>
  <si>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</si>
  <si>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</si>
  <si>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</si>
  <si>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</si>
  <si>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</si>
  <si>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</si>
  <si>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</si>
  <si>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</si>
  <si>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</si>
  <si>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</si>
  <si>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</si>
  <si>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</si>
  <si>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</si>
  <si>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</si>
  <si>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</si>
  <si>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</si>
  <si>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</si>
  <si>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</si>
  <si>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</si>
  <si>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</si>
  <si>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</si>
  <si>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</si>
  <si>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</si>
  <si>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</si>
  <si>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</si>
  <si>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</si>
  <si>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</si>
  <si>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</si>
  <si>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</si>
  <si>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</si>
  <si>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</si>
  <si>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</si>
  <si>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</si>
  <si>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</si>
  <si>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</si>
  <si>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</si>
  <si>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</si>
  <si>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</si>
  <si>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</si>
  <si>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</si>
  <si>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</si>
  <si>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</si>
  <si>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</si>
  <si>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</si>
  <si>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</si>
  <si>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</si>
  <si>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</si>
  <si>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</si>
  <si>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</si>
  <si>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</si>
  <si>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</si>
  <si>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</si>
  <si>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</si>
  <si>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</si>
  <si>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</si>
  <si>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</si>
  <si>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</si>
  <si>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</si>
  <si>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</si>
  <si>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</si>
  <si>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</si>
  <si>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</si>
  <si>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</si>
  <si>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</si>
  <si>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</si>
  <si>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</si>
  <si>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</si>
  <si>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</si>
  <si>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</si>
  <si>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</si>
  <si>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</si>
  <si>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</si>
  <si>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</si>
  <si>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</si>
  <si>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</si>
  <si>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</si>
  <si>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</si>
  <si>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</si>
  <si>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</si>
  <si>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</si>
  <si>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</si>
  <si>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</si>
  <si>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</si>
  <si>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</si>
  <si>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</si>
  <si>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</si>
  <si>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</si>
  <si>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</si>
  <si>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</si>
  <si>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</si>
  <si>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</si>
  <si>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</si>
  <si>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</si>
  <si>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</si>
  <si>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</si>
  <si>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</si>
  <si>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</si>
  <si>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</si>
  <si>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</si>
  <si>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</si>
  <si>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</si>
  <si>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</si>
  <si>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</si>
  <si>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</si>
  <si>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</si>
  <si>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</si>
  <si>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</si>
  <si>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</si>
  <si>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</si>
  <si>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</si>
  <si>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</si>
  <si>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</si>
  <si>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</si>
  <si>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</si>
  <si>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</si>
  <si>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</si>
  <si>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</si>
  <si>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</si>
  <si>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</si>
  <si>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</si>
  <si>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</si>
  <si>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</si>
  <si>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</si>
  <si>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</si>
  <si>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</si>
  <si>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</si>
  <si>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</si>
  <si>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</si>
  <si>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</si>
  <si>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</si>
  <si>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</si>
  <si>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</si>
  <si>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</si>
  <si>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</si>
  <si>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</si>
  <si>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</si>
  <si>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</si>
  <si>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</si>
  <si>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</si>
  <si>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</si>
  <si>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</si>
  <si>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</si>
  <si>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</si>
  <si>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</si>
  <si>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</si>
  <si>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</si>
  <si>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</si>
  <si>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</si>
  <si>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</si>
  <si>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</si>
  <si>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</si>
  <si>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</si>
  <si>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</si>
  <si>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</si>
  <si>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</si>
  <si>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</si>
  <si>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</si>
  <si>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</si>
  <si>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</si>
  <si>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</si>
  <si>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</si>
  <si>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</si>
  <si>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</si>
  <si>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</si>
  <si>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</si>
  <si>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</si>
  <si>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</si>
  <si>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</si>
  <si>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</si>
  <si>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</si>
  <si>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</si>
  <si>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</si>
  <si>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</si>
  <si>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</si>
  <si>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</si>
  <si>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</si>
  <si>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</si>
  <si>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</si>
  <si>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</si>
  <si>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</si>
  <si>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</si>
  <si>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</si>
  <si>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</si>
  <si>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</si>
  <si>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</si>
  <si>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</si>
  <si>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</si>
  <si>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</si>
  <si>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</si>
  <si>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</si>
  <si>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</si>
  <si>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</si>
  <si>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</si>
  <si>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</si>
  <si>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</si>
  <si>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</si>
  <si>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</si>
  <si>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</si>
  <si>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</si>
  <si>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</si>
  <si>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</si>
  <si>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</si>
  <si>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</si>
  <si>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</si>
  <si>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</si>
  <si>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</si>
  <si>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</si>
  <si>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</si>
  <si>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</si>
  <si>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</si>
  <si>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</si>
  <si>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</si>
  <si>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</si>
  <si>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</si>
  <si>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</si>
  <si>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</si>
  <si>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</si>
  <si>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</si>
  <si>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</si>
  <si>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</si>
  <si>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</si>
  <si>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</si>
  <si>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</si>
  <si>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</si>
  <si>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</si>
  <si>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</si>
  <si>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</si>
  <si>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</si>
  <si>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</si>
  <si>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</si>
  <si>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</si>
  <si>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</si>
  <si>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</si>
  <si>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</si>
  <si>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</si>
  <si>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</si>
  <si>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</si>
  <si>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</si>
  <si>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</si>
  <si>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</si>
  <si>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</si>
  <si>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</si>
  <si>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</si>
  <si>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</si>
  <si>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</si>
  <si>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</si>
  <si>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</si>
  <si>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</si>
  <si>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</si>
  <si>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</si>
  <si>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</si>
  <si>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</si>
  <si>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</si>
  <si>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</si>
  <si>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</si>
  <si>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</si>
  <si>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</si>
  <si>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</si>
  <si>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</si>
  <si>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</si>
  <si>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</si>
  <si>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</si>
  <si>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</si>
  <si>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</si>
  <si>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</si>
  <si>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</si>
  <si>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</si>
  <si>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</si>
  <si>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</si>
  <si>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</si>
  <si>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</si>
  <si>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</si>
  <si>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</si>
  <si>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</si>
  <si>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</si>
  <si>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</si>
  <si>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</si>
  <si>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</si>
  <si>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</si>
  <si>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</si>
  <si>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</si>
  <si>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</si>
  <si>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</si>
  <si>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</si>
  <si>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</si>
  <si>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</si>
  <si>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</si>
  <si>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</si>
  <si>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</si>
  <si>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</si>
  <si>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</si>
  <si>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</si>
  <si>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</si>
  <si>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</si>
  <si>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</si>
  <si>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</si>
  <si>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</si>
  <si>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</si>
  <si>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</si>
  <si>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</si>
  <si>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</si>
  <si>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</si>
  <si>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</si>
  <si>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</si>
  <si>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</si>
  <si>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</si>
  <si>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</si>
  <si>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</si>
  <si>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</si>
  <si>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</si>
  <si>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</si>
  <si>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</si>
  <si>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</si>
  <si>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</si>
  <si>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</si>
  <si>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</si>
  <si>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</si>
  <si>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</si>
  <si>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</si>
  <si>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</si>
  <si>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</si>
  <si>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</si>
  <si>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</si>
  <si>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</si>
  <si>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</si>
  <si>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</si>
  <si>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</si>
  <si>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</si>
  <si>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</si>
  <si>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</si>
  <si>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</si>
  <si>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</si>
  <si>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</si>
  <si>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</si>
  <si>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</si>
  <si>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</si>
  <si>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</si>
  <si>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</si>
  <si>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</si>
  <si>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</si>
  <si>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</si>
  <si>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</si>
  <si>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</si>
  <si>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</si>
  <si>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</si>
  <si>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</si>
  <si>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</si>
  <si>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</si>
  <si>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</si>
  <si>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</si>
  <si>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</si>
  <si>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</si>
  <si>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</si>
  <si>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</si>
  <si>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</si>
  <si>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</si>
  <si>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</si>
  <si>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</si>
  <si>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</si>
  <si>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</si>
  <si>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</si>
  <si>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</si>
  <si>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</si>
  <si>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</si>
  <si>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</si>
  <si>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</si>
  <si>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</si>
  <si>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</si>
  <si>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</si>
  <si>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</si>
  <si>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</si>
  <si>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</si>
  <si>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</si>
  <si>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</si>
  <si>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</si>
  <si>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</si>
  <si>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</si>
  <si>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</si>
  <si>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</si>
  <si>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</si>
  <si>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</si>
  <si>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</si>
  <si>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</si>
  <si>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</si>
  <si>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</si>
  <si>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</si>
  <si>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</si>
  <si>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</si>
  <si>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</si>
  <si>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</si>
  <si>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</si>
  <si>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</si>
  <si>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</si>
  <si>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</si>
  <si>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</si>
  <si>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</si>
  <si>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</si>
  <si>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</si>
  <si>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</si>
  <si>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</si>
  <si>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</si>
  <si>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</si>
  <si>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</si>
  <si>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</si>
  <si>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</si>
  <si>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</si>
  <si>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</si>
  <si>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</si>
  <si>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</si>
  <si>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</si>
  <si>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</si>
  <si>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</si>
  <si>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</si>
  <si>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</si>
  <si>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</si>
  <si>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</si>
  <si>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</si>
  <si>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</si>
  <si>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</si>
  <si>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</si>
  <si>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</si>
  <si>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</si>
  <si>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</si>
  <si>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</si>
  <si>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</si>
  <si>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</si>
  <si>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</si>
  <si>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</si>
  <si>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</si>
  <si>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</si>
  <si>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</si>
  <si>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</si>
  <si>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</si>
  <si>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</si>
  <si>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</si>
  <si>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</si>
  <si>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</si>
  <si>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</si>
  <si>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</si>
  <si>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</si>
  <si>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</si>
  <si>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</si>
  <si>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</si>
  <si>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</si>
  <si>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</si>
  <si>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</si>
  <si>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</si>
  <si>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</si>
  <si>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</si>
  <si>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</si>
  <si>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</si>
  <si>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</si>
  <si>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</si>
  <si>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</si>
  <si>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</si>
  <si>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</si>
  <si>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</si>
  <si>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</si>
  <si>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</si>
  <si>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</si>
  <si>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</si>
  <si>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</si>
  <si>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</si>
  <si>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</si>
  <si>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</si>
  <si>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</si>
  <si>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</si>
  <si>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</si>
  <si>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</si>
  <si>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</si>
  <si>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</si>
  <si>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</si>
  <si>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</si>
  <si>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</si>
  <si>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</si>
  <si>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</si>
  <si>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</si>
  <si>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</si>
  <si>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</si>
  <si>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</si>
  <si>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</si>
  <si>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</si>
  <si>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</si>
  <si>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</si>
  <si>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</si>
  <si>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</si>
  <si>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</si>
  <si>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</si>
  <si>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</si>
  <si>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</si>
  <si>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</si>
  <si>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</si>
  <si>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</si>
  <si>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</si>
  <si>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</si>
  <si>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</si>
  <si>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</si>
  <si>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</si>
  <si>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</si>
  <si>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</si>
  <si>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</si>
  <si>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</si>
  <si>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</si>
  <si>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</si>
  <si>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</si>
  <si>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</si>
  <si>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</si>
  <si>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</si>
  <si>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</si>
  <si>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</si>
  <si>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</si>
  <si>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</si>
  <si>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</si>
  <si>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</si>
  <si>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</si>
  <si>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</si>
  <si>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</si>
  <si>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</si>
  <si>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</si>
  <si>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</si>
  <si>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</si>
  <si>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</si>
  <si>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</si>
  <si>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</si>
  <si>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</si>
  <si>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</si>
  <si>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</si>
  <si>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</si>
  <si>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</si>
  <si>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</si>
  <si>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</si>
  <si>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</si>
  <si>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</si>
  <si>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</si>
  <si>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</si>
  <si>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</si>
  <si>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</si>
  <si>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</si>
  <si>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</si>
  <si>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</si>
  <si>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</si>
  <si>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</si>
  <si>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</si>
  <si>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</si>
  <si>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</si>
  <si>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</si>
  <si>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</si>
  <si>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</si>
  <si>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</si>
  <si>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</si>
  <si>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</si>
  <si>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</si>
  <si>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</si>
  <si>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</si>
  <si>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</si>
  <si>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</si>
  <si>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</si>
  <si>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</si>
  <si>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</si>
  <si>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</si>
  <si>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</si>
  <si>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</si>
  <si>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</si>
  <si>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</si>
  <si>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</si>
  <si>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</si>
  <si>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</si>
  <si>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</si>
  <si>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</si>
  <si>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</si>
  <si>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</si>
  <si>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</si>
  <si>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</si>
  <si>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</si>
  <si>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</si>
  <si>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</si>
  <si>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</si>
  <si>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</si>
  <si>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</si>
  <si>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</si>
  <si>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</si>
  <si>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</si>
  <si>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</si>
  <si>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</si>
  <si>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</si>
  <si>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</si>
  <si>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</si>
  <si>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</si>
  <si>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</si>
  <si>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</si>
  <si>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</si>
  <si>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</si>
  <si>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</si>
  <si>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</si>
  <si>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</si>
  <si>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</si>
  <si>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</si>
  <si>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</si>
  <si>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</si>
  <si>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</si>
  <si>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</si>
  <si>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</si>
  <si>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</si>
  <si>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</si>
  <si>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</si>
  <si>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</si>
  <si>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</si>
  <si>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</si>
  <si>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</si>
  <si>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</si>
  <si>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</si>
  <si>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</si>
  <si>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</si>
  <si>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</si>
  <si>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</si>
  <si>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</si>
  <si>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</si>
  <si>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</si>
  <si>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</si>
  <si>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</si>
  <si>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</si>
  <si>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</si>
  <si>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</si>
  <si>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</si>
  <si>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</si>
  <si>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</si>
  <si>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</si>
  <si>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</si>
  <si>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</si>
  <si>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</si>
  <si>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</si>
  <si>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</si>
  <si>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</si>
  <si>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</si>
  <si>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</si>
  <si>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</si>
  <si>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</si>
  <si>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</si>
  <si>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</si>
  <si>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</si>
  <si>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</si>
  <si>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</si>
  <si>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</si>
  <si>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</si>
  <si>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</si>
  <si>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</si>
  <si>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</si>
  <si>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</si>
  <si>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</si>
  <si>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</si>
  <si>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</si>
  <si>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</si>
  <si>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</si>
  <si>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</si>
  <si>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</si>
  <si>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</si>
  <si>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</si>
  <si>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</si>
  <si>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</si>
  <si>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</si>
  <si>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</si>
  <si>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</si>
  <si>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</si>
  <si>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</si>
  <si>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</si>
  <si>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</si>
  <si>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</si>
  <si>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</si>
  <si>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</si>
  <si>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</si>
  <si>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</si>
  <si>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</si>
  <si>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</si>
  <si>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</si>
  <si>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</si>
  <si>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</si>
  <si>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</si>
  <si>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</si>
  <si>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</si>
  <si>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</si>
  <si>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</si>
  <si>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</si>
  <si>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</si>
  <si>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</si>
  <si>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</si>
  <si>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</si>
  <si>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</si>
  <si>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</si>
  <si>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</si>
  <si>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</si>
  <si>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</si>
  <si>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</si>
  <si>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</si>
  <si>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</si>
  <si>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</si>
  <si>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</si>
  <si>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</si>
  <si>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</si>
  <si>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</si>
  <si>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</si>
  <si>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</si>
  <si>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</si>
  <si>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</si>
  <si>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</si>
  <si>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</si>
  <si>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</si>
  <si>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</si>
  <si>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</si>
  <si>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</si>
  <si>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</si>
  <si>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</si>
  <si>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</si>
  <si>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</si>
  <si>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</si>
  <si>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</si>
  <si>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</si>
  <si>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</si>
  <si>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</si>
  <si>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</si>
  <si>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</si>
  <si>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</si>
  <si>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</si>
  <si>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</si>
  <si>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</si>
  <si>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</si>
  <si>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</si>
  <si>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</si>
  <si>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</si>
  <si>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</si>
  <si>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</si>
  <si>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</si>
  <si>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</si>
  <si>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</si>
  <si>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</si>
  <si>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</si>
  <si>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</si>
  <si>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</si>
  <si>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</si>
  <si>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</si>
  <si>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</si>
  <si>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</si>
  <si>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</si>
  <si>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</si>
  <si>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</si>
  <si>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</si>
  <si>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</si>
  <si>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</si>
  <si>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</si>
  <si>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</si>
  <si>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</si>
  <si>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</si>
  <si>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</si>
  <si>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</si>
  <si>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</si>
  <si>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</si>
  <si>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</si>
  <si>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</si>
  <si>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</si>
  <si>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</si>
  <si>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</si>
  <si>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</si>
  <si>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</si>
  <si>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</si>
  <si>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</si>
  <si>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</si>
  <si>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</si>
  <si>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</si>
  <si>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</si>
  <si>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</si>
  <si>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</si>
  <si>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</si>
  <si>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</si>
  <si>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</si>
  <si>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</si>
  <si>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</si>
  <si>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</si>
  <si>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</si>
  <si>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</si>
  <si>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</si>
  <si>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</si>
  <si>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</si>
  <si>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</si>
  <si>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</si>
  <si>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</si>
  <si>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</si>
  <si>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</si>
  <si>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</si>
  <si>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</si>
  <si>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</si>
  <si>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</si>
  <si>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</si>
  <si>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</si>
  <si>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</si>
  <si>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</si>
  <si>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</si>
  <si>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</si>
  <si>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</si>
  <si>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</si>
  <si>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</si>
  <si>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</si>
  <si>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</si>
  <si>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</si>
  <si>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</si>
  <si>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</si>
  <si>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</si>
  <si>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</si>
  <si>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</si>
  <si>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</si>
  <si>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</si>
  <si>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</si>
  <si>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</si>
  <si>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</si>
  <si>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</si>
  <si>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</si>
  <si>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</si>
  <si>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</si>
  <si>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</si>
  <si>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</si>
  <si>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</si>
  <si>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</si>
  <si>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</si>
  <si>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</si>
  <si>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</si>
  <si>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</si>
  <si>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</si>
  <si>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</si>
  <si>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</si>
  <si>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</si>
  <si>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</si>
  <si>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</si>
  <si>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</si>
  <si>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</si>
  <si>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</si>
  <si>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</si>
  <si>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</si>
  <si>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</si>
  <si>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</si>
  <si>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</si>
  <si>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</si>
  <si>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</si>
  <si>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</si>
  <si>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</si>
  <si>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</si>
  <si>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</si>
  <si>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</si>
  <si>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</si>
  <si>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</si>
  <si>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</si>
  <si>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</si>
  <si>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</si>
  <si>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</si>
  <si>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</si>
  <si>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</si>
  <si>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</si>
  <si>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</si>
  <si>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</si>
  <si>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</si>
  <si>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</si>
  <si>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</si>
  <si>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</si>
  <si>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</si>
  <si>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</si>
  <si>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</si>
  <si>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</si>
  <si>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</si>
  <si>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</si>
  <si>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</si>
  <si>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</si>
  <si>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</si>
  <si>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</si>
  <si>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</si>
  <si>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</si>
  <si>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</si>
  <si>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</si>
  <si>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</si>
  <si>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</si>
  <si>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</si>
  <si>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</si>
  <si>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</si>
  <si>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</si>
  <si>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</si>
  <si>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</si>
  <si>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</si>
  <si>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</si>
  <si>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</si>
  <si>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</si>
  <si>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</si>
  <si>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</si>
  <si>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</si>
  <si>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</si>
  <si>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</si>
  <si>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</si>
  <si>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</si>
  <si>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</si>
  <si>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</si>
  <si>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</si>
  <si>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</si>
  <si>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</si>
  <si>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</si>
  <si>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</si>
  <si>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</si>
  <si>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</si>
  <si>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</si>
  <si>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</si>
  <si>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</si>
  <si>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</si>
  <si>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</si>
  <si>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</si>
  <si>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</si>
  <si>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</si>
  <si>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</si>
  <si>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</si>
  <si>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</si>
  <si>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</si>
  <si>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</si>
  <si>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</si>
  <si>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</si>
  <si>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</si>
  <si>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</si>
  <si>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</si>
  <si>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</si>
  <si>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</si>
  <si>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</si>
  <si>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</si>
  <si>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</si>
  <si>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</si>
  <si>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</si>
  <si>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</si>
  <si>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</si>
  <si>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</si>
  <si>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</si>
  <si>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</si>
  <si>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</si>
  <si>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</si>
  <si>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</si>
  <si>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</si>
  <si>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</si>
  <si>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</si>
  <si>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</si>
  <si>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</si>
  <si>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</si>
  <si>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</si>
  <si>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</si>
  <si>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</si>
  <si>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</si>
  <si>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</si>
  <si>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</si>
  <si>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</si>
  <si>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</si>
  <si>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</si>
  <si>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</si>
  <si>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</si>
  <si>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</si>
  <si>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</si>
  <si>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</si>
  <si>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</si>
  <si>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</si>
  <si>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</si>
  <si>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</si>
  <si>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</si>
  <si>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</si>
  <si>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</si>
  <si>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</si>
  <si>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</si>
  <si>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</si>
  <si>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</si>
  <si>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</si>
  <si>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</si>
  <si>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</si>
  <si>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</si>
  <si>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</si>
  <si>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</si>
  <si>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</si>
  <si>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</si>
  <si>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</si>
  <si>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</si>
  <si>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</si>
  <si>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</si>
  <si>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</si>
  <si>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</si>
  <si>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</si>
  <si>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</si>
  <si>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</si>
  <si>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</si>
  <si>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</si>
  <si>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</si>
  <si>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</si>
  <si>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</si>
  <si>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</si>
  <si>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</si>
  <si>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</si>
  <si>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</si>
  <si>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</si>
  <si>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</si>
  <si>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</si>
  <si>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</si>
  <si>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</si>
  <si>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</si>
  <si>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</si>
  <si>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</si>
  <si>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</si>
  <si>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</si>
  <si>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</si>
  <si>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</si>
  <si>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</si>
  <si>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</si>
  <si>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</si>
  <si>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</si>
  <si>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</si>
  <si>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</si>
  <si>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</si>
  <si>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</si>
  <si>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</si>
  <si>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</si>
  <si>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</si>
  <si>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</si>
  <si>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</si>
  <si>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</si>
  <si>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</si>
  <si>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</si>
  <si>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</si>
  <si>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</si>
  <si>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</si>
  <si>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</si>
  <si>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</si>
  <si>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</si>
  <si>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</si>
  <si>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</si>
  <si>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</si>
  <si>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</si>
  <si>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</si>
  <si>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</si>
  <si>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</si>
  <si>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</si>
  <si>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</si>
  <si>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</si>
  <si>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</si>
  <si>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</si>
  <si>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</si>
  <si>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</si>
  <si>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</si>
  <si>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</si>
  <si>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</si>
  <si>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</si>
  <si>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</si>
  <si>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</si>
  <si>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</si>
  <si>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</si>
  <si>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</si>
  <si>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</si>
  <si>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</si>
  <si>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</si>
  <si>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</si>
  <si>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</si>
  <si>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</si>
  <si>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</si>
  <si>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</si>
  <si>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</si>
  <si>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</si>
  <si>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</si>
  <si>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</si>
  <si>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</si>
  <si>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</si>
  <si>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</si>
  <si>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</si>
  <si>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</si>
  <si>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</si>
  <si>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</si>
  <si>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</si>
  <si>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</si>
  <si>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</si>
  <si>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</si>
  <si>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</si>
  <si>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</si>
  <si>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</si>
  <si>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</si>
  <si>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</si>
  <si>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</si>
  <si>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</si>
  <si>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</si>
  <si>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</si>
  <si>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</si>
  <si>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</si>
  <si>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</si>
  <si>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</si>
  <si>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</si>
  <si>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</si>
  <si>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</si>
  <si>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</si>
  <si>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</si>
  <si>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</si>
  <si>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</si>
  <si>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</si>
  <si>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</si>
  <si>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</si>
  <si>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</si>
  <si>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</si>
  <si>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</si>
  <si>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</si>
  <si>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</si>
  <si>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</si>
  <si>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</si>
  <si>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</si>
  <si>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</si>
  <si>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</si>
  <si>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</si>
  <si>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</si>
  <si>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</si>
  <si>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</si>
  <si>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</si>
  <si>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</si>
  <si>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</si>
  <si>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</si>
  <si>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</si>
  <si>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</si>
  <si>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</si>
  <si>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</si>
  <si>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</si>
  <si>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</si>
  <si>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</si>
  <si>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</si>
  <si>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</si>
  <si>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</si>
  <si>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</si>
  <si>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</si>
  <si>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</si>
  <si>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</si>
  <si>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</si>
  <si>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</si>
  <si>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</si>
  <si>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</si>
  <si>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</si>
  <si>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</si>
  <si>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</si>
  <si>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</si>
  <si>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</si>
  <si>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</si>
  <si>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</si>
  <si>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</si>
  <si>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</si>
  <si>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</si>
  <si>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</si>
  <si>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</si>
  <si>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</si>
  <si>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</si>
  <si>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</si>
  <si>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</si>
  <si>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</si>
  <si>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</si>
  <si>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</si>
  <si>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</si>
  <si>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</si>
  <si>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</si>
  <si>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</si>
  <si>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</si>
  <si>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</si>
  <si>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</si>
  <si>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</si>
  <si>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</si>
  <si>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</si>
  <si>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</si>
  <si>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</si>
  <si>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</si>
  <si>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</si>
  <si>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</si>
  <si>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</si>
  <si>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</si>
  <si>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</si>
  <si>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</si>
  <si>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</si>
  <si>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</si>
  <si>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</si>
  <si>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</si>
  <si>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</si>
  <si>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</si>
  <si>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</si>
  <si>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</si>
  <si>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</si>
  <si>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</si>
  <si>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</si>
  <si>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</si>
  <si>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</si>
  <si>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</si>
  <si>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</si>
  <si>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</si>
  <si>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</si>
  <si>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</si>
  <si>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</si>
  <si>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</si>
  <si>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</si>
  <si>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</si>
  <si>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</si>
  <si>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</si>
  <si>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</si>
  <si>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</si>
  <si>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</si>
  <si>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</si>
  <si>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</si>
  <si>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</si>
  <si>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</si>
  <si>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</si>
  <si>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</si>
  <si>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</si>
  <si>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</si>
  <si>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</si>
  <si>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</si>
  <si>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</si>
  <si>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</si>
  <si>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</si>
  <si>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</si>
  <si>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</si>
  <si>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</si>
  <si>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</si>
  <si>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</si>
  <si>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</si>
  <si>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</si>
  <si>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</si>
  <si>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</si>
  <si>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</si>
  <si>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</si>
  <si>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</si>
  <si>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</si>
  <si>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</si>
  <si>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</si>
  <si>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</si>
  <si>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</si>
  <si>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</si>
  <si>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</si>
  <si>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</si>
  <si>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</si>
  <si>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</si>
  <si>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</si>
  <si>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</si>
  <si>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</si>
  <si>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</si>
  <si>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</si>
  <si>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</si>
  <si>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</si>
  <si>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</si>
  <si>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</si>
  <si>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</si>
  <si>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</si>
  <si>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</si>
  <si>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</si>
  <si>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</si>
  <si>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</si>
  <si>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</si>
  <si>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</si>
  <si>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</si>
  <si>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</si>
  <si>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</si>
  <si>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</si>
  <si>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</si>
  <si>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</si>
  <si>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</si>
  <si>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</si>
  <si>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</si>
  <si>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</si>
  <si>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</si>
  <si>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</si>
  <si>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</si>
  <si>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</si>
  <si>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</si>
  <si>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</si>
  <si>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</si>
  <si>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</si>
  <si>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</si>
  <si>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</si>
  <si>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</si>
  <si>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</si>
  <si>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</si>
  <si>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</si>
  <si>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</si>
  <si>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</si>
  <si>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</si>
  <si>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</si>
  <si>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</si>
  <si>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</si>
  <si>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</si>
  <si>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</si>
  <si>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</si>
  <si>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</si>
  <si>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</si>
  <si>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</si>
  <si>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</si>
  <si>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</si>
  <si>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</si>
  <si>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</si>
  <si>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</si>
  <si>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</si>
  <si>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</si>
  <si>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</si>
  <si>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</si>
  <si>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</si>
  <si>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</si>
  <si>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</si>
  <si>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</si>
  <si>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</si>
  <si>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</si>
  <si>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</si>
  <si>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</si>
  <si>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</si>
  <si>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</si>
  <si>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</si>
  <si>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</si>
  <si>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</si>
  <si>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</si>
  <si>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</si>
  <si>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</si>
  <si>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</si>
  <si>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</si>
  <si>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</si>
  <si>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</si>
  <si>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</si>
  <si>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</si>
  <si>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</si>
  <si>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</si>
  <si>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</si>
  <si>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</si>
  <si>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</si>
  <si>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</si>
  <si>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</si>
  <si>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</si>
  <si>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</si>
  <si>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</si>
  <si>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</si>
  <si>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</si>
  <si>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</si>
  <si>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</si>
  <si>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</si>
  <si>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</si>
  <si>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</si>
  <si>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</si>
  <si>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</si>
  <si>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</si>
  <si>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</si>
  <si>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</si>
  <si>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</si>
  <si>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</si>
  <si>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</si>
  <si>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</si>
  <si>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</si>
  <si>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</si>
  <si>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</si>
  <si>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</si>
  <si>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</si>
  <si>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</si>
  <si>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</si>
  <si>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</si>
  <si>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</si>
  <si>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</si>
  <si>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</si>
  <si>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</si>
  <si>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</si>
  <si>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</si>
  <si>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</si>
  <si>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</si>
  <si>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</si>
  <si>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</si>
  <si>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</si>
  <si>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</si>
  <si>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</si>
  <si>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</si>
  <si>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</si>
  <si>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</si>
  <si>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</si>
  <si>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</si>
  <si>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</si>
  <si>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</si>
  <si>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</si>
  <si>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</si>
  <si>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</si>
  <si>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</si>
  <si>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</si>
  <si>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</si>
  <si>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</si>
  <si>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</si>
  <si>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</si>
  <si>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</si>
  <si>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</si>
  <si>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</si>
  <si>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</si>
  <si>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</si>
  <si>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</si>
  <si>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</si>
  <si>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</si>
  <si>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</si>
  <si>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</si>
  <si>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</si>
  <si>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</si>
  <si>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</si>
  <si>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</si>
  <si>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</si>
  <si>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</si>
  <si>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</si>
  <si>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</si>
  <si>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</si>
  <si>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</si>
  <si>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</si>
  <si>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</si>
  <si>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</si>
  <si>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</si>
  <si>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</si>
  <si>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</si>
  <si>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</si>
  <si>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</si>
  <si>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</si>
  <si>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</si>
  <si>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</si>
  <si>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</si>
  <si>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</si>
  <si>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</si>
  <si>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</si>
  <si>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</si>
  <si>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</si>
  <si>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</si>
  <si>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</si>
  <si>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</si>
  <si>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</si>
  <si>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</si>
  <si>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</si>
  <si>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</si>
  <si>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</si>
  <si>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</si>
  <si>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</si>
  <si>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</si>
  <si>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</si>
  <si>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</si>
  <si>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</si>
  <si>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</si>
  <si>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</si>
  <si>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</si>
  <si>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</si>
  <si>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</si>
  <si>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</si>
  <si>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</si>
  <si>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</si>
  <si>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</si>
  <si>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</si>
  <si>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</si>
  <si>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</si>
  <si>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</si>
  <si>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</si>
  <si>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</si>
  <si>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</si>
  <si>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</si>
  <si>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</si>
  <si>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</si>
  <si>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</si>
  <si>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</si>
  <si>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</si>
  <si>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</si>
  <si>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</si>
  <si>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</si>
  <si>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</si>
  <si>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</si>
  <si>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</si>
  <si>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</si>
  <si>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</si>
  <si>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</si>
  <si>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</si>
  <si>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</si>
  <si>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</si>
  <si>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</si>
  <si>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</si>
  <si>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</si>
  <si>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</si>
  <si>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</si>
  <si>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</si>
  <si>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</si>
  <si>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</si>
  <si>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</si>
  <si>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</si>
  <si>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</si>
  <si>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</si>
  <si>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</si>
  <si>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</si>
  <si>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</si>
  <si>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</si>
  <si>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</si>
  <si>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</si>
  <si>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</si>
  <si>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</si>
  <si>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</si>
  <si>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</si>
  <si>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</si>
  <si>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</si>
  <si>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</si>
  <si>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</si>
  <si>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</si>
  <si>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</si>
  <si>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</si>
  <si>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</si>
  <si>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</si>
  <si>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</si>
  <si>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</si>
  <si>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</si>
  <si>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</si>
  <si>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</si>
  <si>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</si>
  <si>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</si>
  <si>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</si>
  <si>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</si>
  <si>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</si>
  <si>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</si>
  <si>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</si>
  <si>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</si>
  <si>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</si>
  <si>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</si>
  <si>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</si>
  <si>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</si>
  <si>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</si>
  <si>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</si>
  <si>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</si>
  <si>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</si>
  <si>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</si>
  <si>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</si>
  <si>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</si>
  <si>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</si>
  <si>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</si>
  <si>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</si>
  <si>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</si>
  <si>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</si>
  <si>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</si>
  <si>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</si>
  <si>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</si>
  <si>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</si>
  <si>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</si>
  <si>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</si>
  <si>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</si>
  <si>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</si>
  <si>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</si>
  <si>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</si>
  <si>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</si>
  <si>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</si>
  <si>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</si>
  <si>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</si>
  <si>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</si>
  <si>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</si>
  <si>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</si>
  <si>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</si>
  <si>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</si>
  <si>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</si>
  <si>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</si>
  <si>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</si>
  <si>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</si>
  <si>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</si>
  <si>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</si>
  <si>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</si>
  <si>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</si>
  <si>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</si>
  <si>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</si>
  <si>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</si>
  <si>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</si>
  <si>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</si>
  <si>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</si>
  <si>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</si>
  <si>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</si>
  <si>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</si>
  <si>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</si>
  <si>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</si>
  <si>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</si>
  <si>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</si>
  <si>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</si>
  <si>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</si>
  <si>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</si>
  <si>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</si>
  <si>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</si>
  <si>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</si>
  <si>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</si>
  <si>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</si>
  <si>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</si>
  <si>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</si>
  <si>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</si>
  <si>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</si>
  <si>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</si>
  <si>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</si>
  <si>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</si>
  <si>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</si>
  <si>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</si>
  <si>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</si>
  <si>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</si>
  <si>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</si>
  <si>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</si>
  <si>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</si>
  <si>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</si>
  <si>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</si>
  <si>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</si>
  <si>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</si>
  <si>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</si>
  <si>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</si>
  <si>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</si>
  <si>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</si>
  <si>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</si>
  <si>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</si>
  <si>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</si>
  <si>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</si>
  <si>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</si>
  <si>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</si>
  <si>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</si>
  <si>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</si>
  <si>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</si>
  <si>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</si>
  <si>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</si>
  <si>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</si>
  <si>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</si>
  <si>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</si>
  <si>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</si>
  <si>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</si>
  <si>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</si>
  <si>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</si>
  <si>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</si>
  <si>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</si>
  <si>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</si>
  <si>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</si>
  <si>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</si>
  <si>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</si>
  <si>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</si>
  <si>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</si>
  <si>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</si>
  <si>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</si>
  <si>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</si>
  <si>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</si>
  <si>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</si>
  <si>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</si>
  <si>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</si>
  <si>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</si>
  <si>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</si>
  <si>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</si>
  <si>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</si>
  <si>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</si>
  <si>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</si>
  <si>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</si>
  <si>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</si>
  <si>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</si>
  <si>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</si>
  <si>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</si>
  <si>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</si>
  <si>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</si>
  <si>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</si>
  <si>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</si>
  <si>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</si>
  <si>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</si>
  <si>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</si>
  <si>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</si>
  <si>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</si>
  <si>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</si>
  <si>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</si>
  <si>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</si>
  <si>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</si>
  <si>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</si>
  <si>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</si>
  <si>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</si>
  <si>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</si>
  <si>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</si>
  <si>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</si>
  <si>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</si>
  <si>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</si>
  <si>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</si>
  <si>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</si>
  <si>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</si>
  <si>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</si>
  <si>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</si>
  <si>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</si>
  <si>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</si>
  <si>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</si>
  <si>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</si>
  <si>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</si>
  <si>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</si>
  <si>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</si>
  <si>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</si>
  <si>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</si>
  <si>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</si>
  <si>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</si>
  <si>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</si>
  <si>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</si>
  <si>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</si>
  <si>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</si>
  <si>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</si>
  <si>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</si>
  <si>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</si>
  <si>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</si>
  <si>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</si>
  <si>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</si>
  <si>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</si>
  <si>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</si>
  <si>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</si>
  <si>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</si>
  <si>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</si>
  <si>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</si>
  <si>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</si>
  <si>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</si>
  <si>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</si>
  <si>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</si>
  <si>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</si>
  <si>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</si>
  <si>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</si>
  <si>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</si>
  <si>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</si>
  <si>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</si>
  <si>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</si>
  <si>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</si>
  <si>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</si>
  <si>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</si>
  <si>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</si>
  <si>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</si>
  <si>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</si>
  <si>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</si>
  <si>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</si>
  <si>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</si>
  <si>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</si>
  <si>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</si>
  <si>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</si>
  <si>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</si>
  <si>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</si>
  <si>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</si>
  <si>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</si>
  <si>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</si>
  <si>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</si>
  <si>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</si>
  <si>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</si>
  <si>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</si>
  <si>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</si>
  <si>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</si>
  <si>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</si>
  <si>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</si>
  <si>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</si>
  <si>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</si>
  <si>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</si>
  <si>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</si>
  <si>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</si>
  <si>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</si>
  <si>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</si>
  <si>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</si>
  <si>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</si>
  <si>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</si>
  <si>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</si>
  <si>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</si>
  <si>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</si>
  <si>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</si>
  <si>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</si>
  <si>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</si>
  <si>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</si>
  <si>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</si>
  <si>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</si>
  <si>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</si>
  <si>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</si>
  <si>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</si>
  <si>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</si>
  <si>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</si>
  <si>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</si>
  <si>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</si>
  <si>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</si>
  <si>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</si>
  <si>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</si>
  <si>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</si>
  <si>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</si>
  <si>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</si>
  <si>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</si>
  <si>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</si>
  <si>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</si>
  <si>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</si>
  <si>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</si>
  <si>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</si>
  <si>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</si>
  <si>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</si>
  <si>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</si>
  <si>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</si>
  <si>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</si>
  <si>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</si>
  <si>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</si>
  <si>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</si>
  <si>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</si>
  <si>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</si>
  <si>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</si>
  <si>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</si>
  <si>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</si>
  <si>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</si>
  <si>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</si>
  <si>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</si>
  <si>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</si>
  <si>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</si>
  <si>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</si>
  <si>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</si>
  <si>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</si>
  <si>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</si>
  <si>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</si>
  <si>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</si>
  <si>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</si>
  <si>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</si>
  <si>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</si>
  <si>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</si>
  <si>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</si>
  <si>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</si>
  <si>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</si>
  <si>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</si>
  <si>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</si>
  <si>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</si>
  <si>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</si>
  <si>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</si>
  <si>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</si>
  <si>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</si>
  <si>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</si>
  <si>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</si>
  <si>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</si>
  <si>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</si>
  <si>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</si>
  <si>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</si>
  <si>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</si>
  <si>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</si>
  <si>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</si>
  <si>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</si>
  <si>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</si>
  <si>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</si>
  <si>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</si>
  <si>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</si>
  <si>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</si>
  <si>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</si>
  <si>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</si>
  <si>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</si>
  <si>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</si>
  <si>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</si>
  <si>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</si>
  <si>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</si>
  <si>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</si>
  <si>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</si>
  <si>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</si>
  <si>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</si>
  <si>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</si>
  <si>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</si>
  <si>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</si>
  <si>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</si>
  <si>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</si>
  <si>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</si>
  <si>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</si>
  <si>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</si>
  <si>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</si>
  <si>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</si>
  <si>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</si>
  <si>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</si>
  <si>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</si>
  <si>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</si>
  <si>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</si>
  <si>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</si>
  <si>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</si>
  <si>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</si>
  <si>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</si>
  <si>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</si>
  <si>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</si>
  <si>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</si>
  <si>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</si>
  <si>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</si>
  <si>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</si>
  <si>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</si>
  <si>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</si>
  <si>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</si>
  <si>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</si>
  <si>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</si>
  <si>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</si>
  <si>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</si>
  <si>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</si>
  <si>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</si>
  <si>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</si>
  <si>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</si>
  <si>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</si>
  <si>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</si>
  <si>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</si>
  <si>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</si>
  <si>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</si>
  <si>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</si>
  <si>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</si>
  <si>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</si>
  <si>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</si>
  <si>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</si>
  <si>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</si>
  <si>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</si>
  <si>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</si>
  <si>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</si>
  <si>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</si>
  <si>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</si>
  <si>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</si>
  <si>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</si>
  <si>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</si>
  <si>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</si>
  <si>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</si>
  <si>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</si>
  <si>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</si>
  <si>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</si>
  <si>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</si>
  <si>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</si>
  <si>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</si>
  <si>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</si>
  <si>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</si>
  <si>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</si>
  <si>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</si>
  <si>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</si>
  <si>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</si>
  <si>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</si>
  <si>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</si>
  <si>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</si>
  <si>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</si>
  <si>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</si>
  <si>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</si>
  <si>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</si>
  <si>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</si>
  <si>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</si>
  <si>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</si>
  <si>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</si>
  <si>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</si>
  <si>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</si>
  <si>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</si>
  <si>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</si>
  <si>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</si>
  <si>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</si>
  <si>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</si>
  <si>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</si>
  <si>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</si>
  <si>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</si>
  <si>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</si>
  <si>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</si>
  <si>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</si>
  <si>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</si>
  <si>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</si>
  <si>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</si>
  <si>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</si>
  <si>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</si>
  <si>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</si>
  <si>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</si>
  <si>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</si>
  <si>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</si>
  <si>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</si>
  <si>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</si>
  <si>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</si>
  <si>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</si>
  <si>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</si>
  <si>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</si>
  <si>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</si>
  <si>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</si>
  <si>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</si>
  <si>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</si>
  <si>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</si>
  <si>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</si>
  <si>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</si>
  <si>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</si>
  <si>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</si>
  <si>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</si>
  <si>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</si>
  <si>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</si>
  <si>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</si>
  <si>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</si>
  <si>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</si>
  <si>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</si>
  <si>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</si>
  <si>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</si>
  <si>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</si>
  <si>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</si>
  <si>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</si>
  <si>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</si>
  <si>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</si>
  <si>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</si>
  <si>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</si>
  <si>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</si>
  <si>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</si>
  <si>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</si>
  <si>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</si>
  <si>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</si>
  <si>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</si>
  <si>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</si>
  <si>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</si>
  <si>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</si>
  <si>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</si>
  <si>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</si>
  <si>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</si>
  <si>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</si>
  <si>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</si>
  <si>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</si>
  <si>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</si>
  <si>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</si>
  <si>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</si>
  <si>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</si>
  <si>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</si>
  <si>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</si>
  <si>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</si>
  <si>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</si>
  <si>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</si>
  <si>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</si>
  <si>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</si>
  <si>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</si>
  <si>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</si>
  <si>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</si>
  <si>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</si>
  <si>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</si>
  <si>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</si>
  <si>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</si>
  <si>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</si>
  <si>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</si>
  <si>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</si>
  <si>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</si>
  <si>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</si>
  <si>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</si>
  <si>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</si>
  <si>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</si>
  <si>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</si>
  <si>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</si>
  <si>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</si>
  <si>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</si>
  <si>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</si>
  <si>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</si>
  <si>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</si>
  <si>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</si>
  <si>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</si>
  <si>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</si>
  <si>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</si>
  <si>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</si>
  <si>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</si>
  <si>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</si>
  <si>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</si>
  <si>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</si>
  <si>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</si>
  <si>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</si>
  <si>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</si>
  <si>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</si>
  <si>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</si>
  <si>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</si>
  <si>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</si>
  <si>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</si>
  <si>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</si>
  <si>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</si>
  <si>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</si>
  <si>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</si>
  <si>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</si>
  <si>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</si>
  <si>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</si>
  <si>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</si>
  <si>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</si>
  <si>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</si>
  <si>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</si>
  <si>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</si>
  <si>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</si>
  <si>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</si>
  <si>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</si>
  <si>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</si>
  <si>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</si>
  <si>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</si>
  <si>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</si>
  <si>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</si>
  <si>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</si>
  <si>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</si>
  <si>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</si>
  <si>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</si>
  <si>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</si>
  <si>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</si>
  <si>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</si>
  <si>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</si>
  <si>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</si>
  <si>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</si>
  <si>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</si>
  <si>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</si>
  <si>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</si>
  <si>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</si>
  <si>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</si>
  <si>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</si>
  <si>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</si>
  <si>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</si>
  <si>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</si>
  <si>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</si>
  <si>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</si>
  <si>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</si>
  <si>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</si>
  <si>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</si>
  <si>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</si>
  <si>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</si>
  <si>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</si>
  <si>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</si>
  <si>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</si>
  <si>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</si>
  <si>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</si>
  <si>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</si>
  <si>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</si>
  <si>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</si>
  <si>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</si>
  <si>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</si>
  <si>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</si>
  <si>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</si>
  <si>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</si>
  <si>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</si>
  <si>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</si>
  <si>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</si>
  <si>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</si>
  <si>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</si>
  <si>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</si>
  <si>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</si>
  <si>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</si>
  <si>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</si>
  <si>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</si>
  <si>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</si>
  <si>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</si>
  <si>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</si>
  <si>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</si>
  <si>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</si>
  <si>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</si>
  <si>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</si>
  <si>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</si>
  <si>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</si>
  <si>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</si>
  <si>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</si>
  <si>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</si>
  <si>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</si>
  <si>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</si>
  <si>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</si>
  <si>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</si>
  <si>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</si>
  <si>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</si>
  <si>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</si>
  <si>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</si>
  <si>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</si>
  <si>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</si>
  <si>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</si>
  <si>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</si>
  <si>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</si>
  <si>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</si>
  <si>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</si>
  <si>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</si>
  <si>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</si>
  <si>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</si>
  <si>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</si>
  <si>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</si>
  <si>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</si>
  <si>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</si>
  <si>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</si>
  <si>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</si>
  <si>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</si>
  <si>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</si>
  <si>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</si>
  <si>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</si>
  <si>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</si>
  <si>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</si>
  <si>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</si>
  <si>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</si>
  <si>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</si>
  <si>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</si>
  <si>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</si>
  <si>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</si>
  <si>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</si>
  <si>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</si>
  <si>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</si>
  <si>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</si>
  <si>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</si>
  <si>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</si>
  <si>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</si>
  <si>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</si>
  <si>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</si>
  <si>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</si>
  <si>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</si>
  <si>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</si>
  <si>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</si>
  <si>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</si>
  <si>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</si>
  <si>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</si>
  <si>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</si>
  <si>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</si>
  <si>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</si>
  <si>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</si>
  <si>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</si>
  <si>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</si>
  <si>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</si>
  <si>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</si>
  <si>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</si>
  <si>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</si>
  <si>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</si>
  <si>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</si>
  <si>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</si>
  <si>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</si>
  <si>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</si>
  <si>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</si>
  <si>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</si>
  <si>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</si>
  <si>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</si>
  <si>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</si>
  <si>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</si>
  <si>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</si>
  <si>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</si>
  <si>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</si>
  <si>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</si>
  <si>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</si>
  <si>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</si>
  <si>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</si>
  <si>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</si>
  <si>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</si>
  <si>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</si>
  <si>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</si>
  <si>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</si>
  <si>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</si>
  <si>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</si>
  <si>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</si>
  <si>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</si>
  <si>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</si>
  <si>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</si>
  <si>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</si>
  <si>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</si>
  <si>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</si>
  <si>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</si>
  <si>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</si>
  <si>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</si>
  <si>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</si>
  <si>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</si>
  <si>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</si>
  <si>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</si>
  <si>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</si>
  <si>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</si>
  <si>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</si>
  <si>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</si>
  <si>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</si>
  <si>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</si>
  <si>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</si>
  <si>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</si>
  <si>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</si>
  <si>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</si>
  <si>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</si>
  <si>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</si>
  <si>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</si>
  <si>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</si>
  <si>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</si>
  <si>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</si>
  <si>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</si>
  <si>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</si>
  <si>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</si>
  <si>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</si>
  <si>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</si>
  <si>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</si>
  <si>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</si>
  <si>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</si>
  <si>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</si>
  <si>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</si>
  <si>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</si>
  <si>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</si>
  <si>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</si>
  <si>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</si>
  <si>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</si>
  <si>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</si>
  <si>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</si>
  <si>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</si>
  <si>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</si>
  <si>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</si>
  <si>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</si>
  <si>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</si>
  <si>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</si>
  <si>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</si>
  <si>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</si>
  <si>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</si>
  <si>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</si>
  <si>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</si>
  <si>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</si>
  <si>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</si>
  <si>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</si>
  <si>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</si>
  <si>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</si>
  <si>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</si>
  <si>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</si>
  <si>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</si>
  <si>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</si>
  <si>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</si>
  <si>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</si>
  <si>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</si>
  <si>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</si>
  <si>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</si>
  <si>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</si>
  <si>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</si>
  <si>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</si>
  <si>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</si>
  <si>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</si>
  <si>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</si>
  <si>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</si>
  <si>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</si>
  <si>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</si>
  <si>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</si>
  <si>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</si>
  <si>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</si>
  <si>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</si>
  <si>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</si>
  <si>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</si>
  <si>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</si>
  <si>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</si>
  <si>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</si>
  <si>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</si>
  <si>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</si>
  <si>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</si>
  <si>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</si>
  <si>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</si>
  <si>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</si>
  <si>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</si>
  <si>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</si>
  <si>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</si>
  <si>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</si>
  <si>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</si>
  <si>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</si>
  <si>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</si>
  <si>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</si>
  <si>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</si>
  <si>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</si>
  <si>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</si>
  <si>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</si>
  <si>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</si>
  <si>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</si>
  <si>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</si>
  <si>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</si>
  <si>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</si>
  <si>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</si>
  <si>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</si>
  <si>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</si>
  <si>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</si>
  <si>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</si>
  <si>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</si>
  <si>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</si>
  <si>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</si>
  <si>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</si>
  <si>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</si>
  <si>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</si>
  <si>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</si>
  <si>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</si>
  <si>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</si>
  <si>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</si>
  <si>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</si>
  <si>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</si>
  <si>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</si>
  <si>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</si>
  <si>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</si>
  <si>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</si>
  <si>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</si>
  <si>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</si>
  <si>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</si>
  <si>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</si>
  <si>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</si>
  <si>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</si>
  <si>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</si>
  <si>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</si>
  <si>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</si>
  <si>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</si>
  <si>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</si>
  <si>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</si>
  <si>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</si>
  <si>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</si>
  <si>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</si>
  <si>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</si>
  <si>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</si>
  <si>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</si>
  <si>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</si>
  <si>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</si>
  <si>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</si>
  <si>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</si>
  <si>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</si>
  <si>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</si>
  <si>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</si>
  <si>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</si>
  <si>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</si>
  <si>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</si>
  <si>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</si>
  <si>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</si>
  <si>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</si>
  <si>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</si>
  <si>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</si>
  <si>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</si>
  <si>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</si>
  <si>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</si>
  <si>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</si>
  <si>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</si>
  <si>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</si>
  <si>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</si>
  <si>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</si>
  <si>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</si>
  <si>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</si>
  <si>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</si>
  <si>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</si>
  <si>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</si>
  <si>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</si>
  <si>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</si>
  <si>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</si>
  <si>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</si>
  <si>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</si>
  <si>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</si>
  <si>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</si>
  <si>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</si>
  <si>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</si>
  <si>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</si>
  <si>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</si>
  <si>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</si>
  <si>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</si>
  <si>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</si>
  <si>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</si>
  <si>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</si>
  <si>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</si>
  <si>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</si>
  <si>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</si>
  <si>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</si>
  <si>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</si>
  <si>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</si>
  <si>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</si>
  <si>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</si>
  <si>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</si>
  <si>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</si>
  <si>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</si>
  <si>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</si>
  <si>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</si>
  <si>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</si>
  <si>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</si>
  <si>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</si>
  <si>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</si>
  <si>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</si>
  <si>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</si>
  <si>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</si>
  <si>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</si>
  <si>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</si>
  <si>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</si>
  <si>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</si>
  <si>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</si>
  <si>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</si>
  <si>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</si>
  <si>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</si>
  <si>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</si>
  <si>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</si>
  <si>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</si>
  <si>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</si>
  <si>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</si>
  <si>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</si>
  <si>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</si>
  <si>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</si>
  <si>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</si>
  <si>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</si>
  <si>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</si>
  <si>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</si>
  <si>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</si>
  <si>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</si>
  <si>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</si>
  <si>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</si>
  <si>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</si>
  <si>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</si>
  <si>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</si>
  <si>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</si>
  <si>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</si>
  <si>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</si>
  <si>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</si>
  <si>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</si>
  <si>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</si>
  <si>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</si>
  <si>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</si>
  <si>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</si>
  <si>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</si>
  <si>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</si>
  <si>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</si>
  <si>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</si>
  <si>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</si>
  <si>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</si>
  <si>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</si>
  <si>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</si>
  <si>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</si>
  <si>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</si>
  <si>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</si>
  <si>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</si>
  <si>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</si>
  <si>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</si>
  <si>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</si>
  <si>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</si>
  <si>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</si>
  <si>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</si>
  <si>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</si>
  <si>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</si>
  <si>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</si>
  <si>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</si>
  <si>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</si>
  <si>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</si>
  <si>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</si>
  <si>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</si>
  <si>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</si>
  <si>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</si>
  <si>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</si>
  <si>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</si>
  <si>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</si>
  <si>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</si>
  <si>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</si>
  <si>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</si>
  <si>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</si>
  <si>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</si>
  <si>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</si>
  <si>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</si>
  <si>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</si>
  <si>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</si>
  <si>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</si>
  <si>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</si>
  <si>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</si>
  <si>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</si>
  <si>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</si>
  <si>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</si>
  <si>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</si>
  <si>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</si>
  <si>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</si>
  <si>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</si>
  <si>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</si>
  <si>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</si>
  <si>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</si>
  <si>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</si>
  <si>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</si>
  <si>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</si>
  <si>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</si>
  <si>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</si>
  <si>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</si>
  <si>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</si>
  <si>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</si>
  <si>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</si>
  <si>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</si>
  <si>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</si>
  <si>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</si>
  <si>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</si>
  <si>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</si>
  <si>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</si>
  <si>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</si>
  <si>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</si>
  <si>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</si>
  <si>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</si>
  <si>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</si>
  <si>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</si>
  <si>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</si>
  <si>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</si>
  <si>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</si>
  <si>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</si>
  <si>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</si>
  <si>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</si>
  <si>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</si>
  <si>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</si>
  <si>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</si>
  <si>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</si>
  <si>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</si>
  <si>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</si>
  <si>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</si>
  <si>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</si>
  <si>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</si>
  <si>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</si>
  <si>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</si>
  <si>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</si>
  <si>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</si>
  <si>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</si>
  <si>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</si>
  <si>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</si>
  <si>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</si>
  <si>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</si>
  <si>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</si>
  <si>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</si>
  <si>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</si>
  <si>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</si>
  <si>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</si>
  <si>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</si>
  <si>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</si>
  <si>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</si>
  <si>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</si>
  <si>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</si>
  <si>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</si>
  <si>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</si>
  <si>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</si>
  <si>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</si>
  <si>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</si>
  <si>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</si>
  <si>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</si>
  <si>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</si>
  <si>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</si>
  <si>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</si>
  <si>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</si>
  <si>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</si>
  <si>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</si>
  <si>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</si>
  <si>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</si>
  <si>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</si>
  <si>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</si>
  <si>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</si>
  <si>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</si>
  <si>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</si>
  <si>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</si>
  <si>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</si>
  <si>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</si>
  <si>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</si>
  <si>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</si>
  <si>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</si>
  <si>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</si>
  <si>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</si>
  <si>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</si>
  <si>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</si>
  <si>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</si>
  <si>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</si>
  <si>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</si>
  <si>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</si>
  <si>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</si>
  <si>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</si>
  <si>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</si>
  <si>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</si>
  <si>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</si>
  <si>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</si>
  <si>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</si>
  <si>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</si>
  <si>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</si>
  <si>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</si>
  <si>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</si>
  <si>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</si>
  <si>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</si>
  <si>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</si>
  <si>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</si>
  <si>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</si>
  <si>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</si>
  <si>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</si>
  <si>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</si>
  <si>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</si>
  <si>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</si>
  <si>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</si>
  <si>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</si>
  <si>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</si>
  <si>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</si>
  <si>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</si>
  <si>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</si>
  <si>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</si>
  <si>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</si>
  <si>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</si>
  <si>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</si>
  <si>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</si>
  <si>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</si>
  <si>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</si>
  <si>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</si>
  <si>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</si>
  <si>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</si>
  <si>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</si>
  <si>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</si>
  <si>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</si>
  <si>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</si>
  <si>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</si>
  <si>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</si>
  <si>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</si>
  <si>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</si>
  <si>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</si>
  <si>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</si>
  <si>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</si>
  <si>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</si>
  <si>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</si>
  <si>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</si>
  <si>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</si>
  <si>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</si>
  <si>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</si>
  <si>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</si>
  <si>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</si>
  <si>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</si>
  <si>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</si>
  <si>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</si>
  <si>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</si>
  <si>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</si>
  <si>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</si>
  <si>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</si>
  <si>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</si>
  <si>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</si>
  <si>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</si>
  <si>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</si>
  <si>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</si>
  <si>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</si>
  <si>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</si>
  <si>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</si>
  <si>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</si>
  <si>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</si>
  <si>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</si>
  <si>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</si>
  <si>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</si>
  <si>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</si>
  <si>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</si>
  <si>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</si>
  <si>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</si>
  <si>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</si>
  <si>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</si>
  <si>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</si>
  <si>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</si>
  <si>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</si>
  <si>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</si>
  <si>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</si>
  <si>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</si>
  <si>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</si>
  <si>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</si>
  <si>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</si>
  <si>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</si>
  <si>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</si>
  <si>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</si>
  <si>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</si>
  <si>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</si>
  <si>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</si>
  <si>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</si>
  <si>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</si>
  <si>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</si>
  <si>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</si>
  <si>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</si>
  <si>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</si>
  <si>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</si>
  <si>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</si>
  <si>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</si>
  <si>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</si>
  <si>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</si>
  <si>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</si>
  <si>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</si>
  <si>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</si>
  <si>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</si>
  <si>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</si>
  <si>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</si>
  <si>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</si>
  <si>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</si>
  <si>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</si>
  <si>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</si>
  <si>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</si>
  <si>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</si>
  <si>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</si>
  <si>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</si>
  <si>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</si>
  <si>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</si>
  <si>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</si>
  <si>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</si>
  <si>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</si>
  <si>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</si>
  <si>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</si>
  <si>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</si>
  <si>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</si>
  <si>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</si>
  <si>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</si>
  <si>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</si>
  <si>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</si>
  <si>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</si>
  <si>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</si>
  <si>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</si>
  <si>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</si>
  <si>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</si>
  <si>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</si>
  <si>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</si>
  <si>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</si>
  <si>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</si>
  <si>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</si>
  <si>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</si>
  <si>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</si>
  <si>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</si>
  <si>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</si>
  <si>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</si>
  <si>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</si>
  <si>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</si>
  <si>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</si>
  <si>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</si>
  <si>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</si>
  <si>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</si>
  <si>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</si>
  <si>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</si>
  <si>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</si>
  <si>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</si>
  <si>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</si>
  <si>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</si>
  <si>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</si>
  <si>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</si>
  <si>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</si>
  <si>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</si>
  <si>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</si>
  <si>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</si>
  <si>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</si>
  <si>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</si>
  <si>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</si>
  <si>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</si>
  <si>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</si>
  <si>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</si>
  <si>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</si>
  <si>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</si>
  <si>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</si>
  <si>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</si>
  <si>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</si>
  <si>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</si>
  <si>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</si>
  <si>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</si>
  <si>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</si>
  <si>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</si>
  <si>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</si>
  <si>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</si>
  <si>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</si>
  <si>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</si>
  <si>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</si>
  <si>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</si>
  <si>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</si>
  <si>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</si>
  <si>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</si>
  <si>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</si>
  <si>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</si>
  <si>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</si>
  <si>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</si>
  <si>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</si>
  <si>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</si>
  <si>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</si>
  <si>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</si>
  <si>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</si>
  <si>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</si>
  <si>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</si>
  <si>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</si>
  <si>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</si>
  <si>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</si>
  <si>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</si>
  <si>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</si>
  <si>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</si>
  <si>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</si>
  <si>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</si>
  <si>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</si>
  <si>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</si>
  <si>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</si>
  <si>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</si>
  <si>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</si>
  <si>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</si>
  <si>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</si>
  <si>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</si>
  <si>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</si>
  <si>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</si>
  <si>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</si>
  <si>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</si>
  <si>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</si>
  <si>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</si>
  <si>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</si>
  <si>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</si>
  <si>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</si>
  <si>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</si>
  <si>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</si>
  <si>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</si>
  <si>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</si>
  <si>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</si>
  <si>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</si>
  <si>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</si>
  <si>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</si>
  <si>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</si>
  <si>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</si>
  <si>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</si>
  <si>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</si>
  <si>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</si>
  <si>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</si>
  <si>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</si>
  <si>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</si>
  <si>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</si>
  <si>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</si>
  <si>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</si>
  <si>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</si>
  <si>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</si>
  <si>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</si>
  <si>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</si>
  <si>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</si>
  <si>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</si>
  <si>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</si>
  <si>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</si>
  <si>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</si>
  <si>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</si>
  <si>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</si>
  <si>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</si>
  <si>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</si>
  <si>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</si>
  <si>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</si>
  <si>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</si>
  <si>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</si>
  <si>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</si>
  <si>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</si>
  <si>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</si>
  <si>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</si>
  <si>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</si>
  <si>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</si>
  <si>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</si>
  <si>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</si>
  <si>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</si>
  <si>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</si>
  <si>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</si>
  <si>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</si>
  <si>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</si>
  <si>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</si>
  <si>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</si>
  <si>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</si>
  <si>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</si>
  <si>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</si>
  <si>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</si>
  <si>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</si>
  <si>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</si>
  <si>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</si>
  <si>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</si>
  <si>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</si>
  <si>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</si>
  <si>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</si>
  <si>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</si>
  <si>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</si>
  <si>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</si>
  <si>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</si>
  <si>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</si>
  <si>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</si>
  <si>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</si>
  <si>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</si>
  <si>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</si>
  <si>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</si>
  <si>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</si>
  <si>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</si>
  <si>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</si>
  <si>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</si>
  <si>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</si>
  <si>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</si>
  <si>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</si>
  <si>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</si>
  <si>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</si>
  <si>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</si>
  <si>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</si>
  <si>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</si>
  <si>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</si>
  <si>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</si>
  <si>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</si>
  <si>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</si>
  <si>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</si>
  <si>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</si>
  <si>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</si>
  <si>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</si>
  <si>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</si>
  <si>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</si>
  <si>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</si>
  <si>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</si>
  <si>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</si>
  <si>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</si>
  <si>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</si>
  <si>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</si>
  <si>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</si>
  <si>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</si>
  <si>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</si>
  <si>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</si>
  <si>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</si>
  <si>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</si>
  <si>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</si>
  <si>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</si>
  <si>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</si>
  <si>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</si>
  <si>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</si>
  <si>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</si>
  <si>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</si>
  <si>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</si>
  <si>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</si>
  <si>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</si>
  <si>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</si>
  <si>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</si>
  <si>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</si>
  <si>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</si>
  <si>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</si>
  <si>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</si>
  <si>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</si>
  <si>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</si>
  <si>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</si>
  <si>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</si>
  <si>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</si>
  <si>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</si>
  <si>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</si>
  <si>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</si>
  <si>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</si>
  <si>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</si>
  <si>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</si>
  <si>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</si>
  <si>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</si>
  <si>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</si>
  <si>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</si>
  <si>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</si>
  <si>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</si>
  <si>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</si>
  <si>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</si>
  <si>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</si>
  <si>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</si>
  <si>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</si>
  <si>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</si>
  <si>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</si>
  <si>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</si>
  <si>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</si>
  <si>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</si>
  <si>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</si>
  <si>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</si>
  <si>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</si>
  <si>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</si>
  <si>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</si>
  <si>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</si>
  <si>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</si>
  <si>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</si>
  <si>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</si>
  <si>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</si>
  <si>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</si>
  <si>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</si>
  <si>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</si>
  <si>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</si>
  <si>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</si>
  <si>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</si>
  <si>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</si>
  <si>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</si>
  <si>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</si>
  <si>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</si>
  <si>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</si>
  <si>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</si>
  <si>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</si>
  <si>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</si>
  <si>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</si>
  <si>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</si>
  <si>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</si>
  <si>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</si>
  <si>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</si>
  <si>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</si>
  <si>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</si>
  <si>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</si>
  <si>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</si>
  <si>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</si>
  <si>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</si>
  <si>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</si>
  <si>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</si>
  <si>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</si>
  <si>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</si>
  <si>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</si>
  <si>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</si>
  <si>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</si>
  <si>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</si>
  <si>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</si>
  <si>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</si>
  <si>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</si>
  <si>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</si>
  <si>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</si>
  <si>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</si>
  <si>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</si>
  <si>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</si>
  <si>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</si>
  <si>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</si>
  <si>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</si>
  <si>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</si>
  <si>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</si>
  <si>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</si>
  <si>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</si>
  <si>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</si>
  <si>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</si>
  <si>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</si>
  <si>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</si>
  <si>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</si>
  <si>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</si>
  <si>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</si>
  <si>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</si>
  <si>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</si>
  <si>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</si>
  <si>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</si>
  <si>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</si>
  <si>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</si>
  <si>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</si>
  <si>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</si>
  <si>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</si>
  <si>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</si>
  <si>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</si>
  <si>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</si>
  <si>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</si>
  <si>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</si>
  <si>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</si>
  <si>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</si>
  <si>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</si>
  <si>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</si>
  <si>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</si>
  <si>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</si>
  <si>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</si>
  <si>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</si>
  <si>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</si>
  <si>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</si>
  <si>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</si>
  <si>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</si>
  <si>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</si>
  <si>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</si>
  <si>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</si>
  <si>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</si>
  <si>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</si>
  <si>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</si>
  <si>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</si>
  <si>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</si>
  <si>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</si>
  <si>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</si>
  <si>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</si>
  <si>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</si>
  <si>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</si>
  <si>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</si>
  <si>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</si>
  <si>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</si>
  <si>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</si>
  <si>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</si>
  <si>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</si>
  <si>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</si>
  <si>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</si>
  <si>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</si>
  <si>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</si>
  <si>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</si>
  <si>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</si>
  <si>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</si>
  <si>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</si>
  <si>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</si>
  <si>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</si>
  <si>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</si>
  <si>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</si>
  <si>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</si>
  <si>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</si>
  <si>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</si>
  <si>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</si>
  <si>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</si>
  <si>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</si>
  <si>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</si>
  <si>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</si>
  <si>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</si>
  <si>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</si>
  <si>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</si>
  <si>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</si>
  <si>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</si>
  <si>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</si>
  <si>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</si>
  <si>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</si>
  <si>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</si>
  <si>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</si>
  <si>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</si>
  <si>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</si>
  <si>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</si>
  <si>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</si>
  <si>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</si>
  <si>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</si>
  <si>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</si>
  <si>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</si>
  <si>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</si>
  <si>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</si>
  <si>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</si>
  <si>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</si>
  <si>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</si>
  <si>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</si>
  <si>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</si>
  <si>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</si>
  <si>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</si>
  <si>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</si>
  <si>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</si>
  <si>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</si>
  <si>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</si>
  <si>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</si>
  <si>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</si>
  <si>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</si>
  <si>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</si>
  <si>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</si>
  <si>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</si>
  <si>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</si>
  <si>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</si>
  <si>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</si>
  <si>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</si>
  <si>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</si>
  <si>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</si>
  <si>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</si>
  <si>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</si>
  <si>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</si>
  <si>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</si>
  <si>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</si>
  <si>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</si>
  <si>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</si>
  <si>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</si>
  <si>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</si>
  <si>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</si>
  <si>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</si>
  <si>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</si>
  <si>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</si>
  <si>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</si>
  <si>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</si>
  <si>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</si>
  <si>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</si>
  <si>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</si>
  <si>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</si>
  <si>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</si>
  <si>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</si>
  <si>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</si>
  <si>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</si>
  <si>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</si>
  <si>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</si>
  <si>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</si>
  <si>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</si>
  <si>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</si>
  <si>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</si>
  <si>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</si>
  <si>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</si>
  <si>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</si>
  <si>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</si>
  <si>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</si>
  <si>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</si>
  <si>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</si>
  <si>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</si>
  <si>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</si>
  <si>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</si>
  <si>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</si>
  <si>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</si>
  <si>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</si>
  <si>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</si>
  <si>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</si>
  <si>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</si>
  <si>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</si>
  <si>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</si>
  <si>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</si>
  <si>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</si>
  <si>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</si>
  <si>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</si>
  <si>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</si>
  <si>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</si>
  <si>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</si>
  <si>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</si>
  <si>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</si>
  <si>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</si>
  <si>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</si>
  <si>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</si>
  <si>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</si>
  <si>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</si>
  <si>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</si>
  <si>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</si>
  <si>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</si>
  <si>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</si>
  <si>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</si>
  <si>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</si>
  <si>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</si>
  <si>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</si>
  <si>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</si>
  <si>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</si>
  <si>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</si>
  <si>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</si>
  <si>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</si>
  <si>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</si>
  <si>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</si>
  <si>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</si>
  <si>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</si>
  <si>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</si>
  <si>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</si>
  <si>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</si>
  <si>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</si>
  <si>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</si>
  <si>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</si>
  <si>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</si>
  <si>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</si>
  <si>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</si>
  <si>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</si>
  <si>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</si>
  <si>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</si>
  <si>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</si>
  <si>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</si>
  <si>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</si>
  <si>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</si>
  <si>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</si>
  <si>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</si>
  <si>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</si>
  <si>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</si>
  <si>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</si>
  <si>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</si>
  <si>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</si>
  <si>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</si>
  <si>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</si>
  <si>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</si>
  <si>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</si>
  <si>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</si>
  <si>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</si>
  <si>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</si>
  <si>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</si>
  <si>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</si>
  <si>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</si>
  <si>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</si>
  <si>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</si>
  <si>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</si>
  <si>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</si>
  <si>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</si>
  <si>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</si>
  <si>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</si>
  <si>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</si>
  <si>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</si>
  <si>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</si>
  <si>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</si>
  <si>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</si>
  <si>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</si>
  <si>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</si>
  <si>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</si>
  <si>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</si>
  <si>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</si>
  <si>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</si>
  <si>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</si>
  <si>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</si>
  <si>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</si>
  <si>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</si>
  <si>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</si>
  <si>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</si>
  <si>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</si>
  <si>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</si>
  <si>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</si>
  <si>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</si>
  <si>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</si>
  <si>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</si>
  <si>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</si>
  <si>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</si>
  <si>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</si>
  <si>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</si>
  <si>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</si>
  <si>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</si>
  <si>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</si>
  <si>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</si>
  <si>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</si>
  <si>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</si>
  <si>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</si>
  <si>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</si>
  <si>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</si>
  <si>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</si>
  <si>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</si>
  <si>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</si>
  <si>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</si>
  <si>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</si>
  <si>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</si>
  <si>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</si>
  <si>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</si>
  <si>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</si>
  <si>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</si>
  <si>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</si>
  <si>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</si>
  <si>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</si>
  <si>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</si>
  <si>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</si>
  <si>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</si>
  <si>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</si>
  <si>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</si>
  <si>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</si>
  <si>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</si>
  <si>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</si>
  <si>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</si>
  <si>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</si>
  <si>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</si>
  <si>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</si>
  <si>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</si>
  <si>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</si>
  <si>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</si>
  <si>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</si>
  <si>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</si>
  <si>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</si>
  <si>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</si>
  <si>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</si>
  <si>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</si>
  <si>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</si>
  <si>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</si>
  <si>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</si>
  <si>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</si>
  <si>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</si>
  <si>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</si>
  <si>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</si>
  <si>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</si>
  <si>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</si>
  <si>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</si>
  <si>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</si>
  <si>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</si>
  <si>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</si>
  <si>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</si>
  <si>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</si>
  <si>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</si>
  <si>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</si>
  <si>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</si>
  <si>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</si>
  <si>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</si>
  <si>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</si>
  <si>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</si>
  <si>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</si>
  <si>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</si>
  <si>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</si>
  <si>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</si>
  <si>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</si>
  <si>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</si>
  <si>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</si>
  <si>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</si>
  <si>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</si>
  <si>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</si>
  <si>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</si>
  <si>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</si>
  <si>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</si>
  <si>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</si>
  <si>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</si>
  <si>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</si>
  <si>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</si>
  <si>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</si>
  <si>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</si>
  <si>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</si>
  <si>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</si>
  <si>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</si>
  <si>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</si>
  <si>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</si>
  <si>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</si>
  <si>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</si>
  <si>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</si>
  <si>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</si>
  <si>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</si>
  <si>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</si>
  <si>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</si>
  <si>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</si>
  <si>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</si>
  <si>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</si>
  <si>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</si>
  <si>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</si>
  <si>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</si>
  <si>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</si>
  <si>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</si>
  <si>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</si>
  <si>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</si>
  <si>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</si>
  <si>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</si>
  <si>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</si>
  <si>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</si>
  <si>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</si>
  <si>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</si>
  <si>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</si>
  <si>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</si>
  <si>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</si>
  <si>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</si>
  <si>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</si>
  <si>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</si>
  <si>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</si>
  <si>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</si>
  <si>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</si>
  <si>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</si>
  <si>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</si>
  <si>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</si>
  <si>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</si>
  <si>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</si>
  <si>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</si>
  <si>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</si>
  <si>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</si>
  <si>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</si>
  <si>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</si>
  <si>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</si>
  <si>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</si>
  <si>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</si>
  <si>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</si>
  <si>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</si>
  <si>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</si>
  <si>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</si>
  <si>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</si>
  <si>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</si>
  <si>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</si>
  <si>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</si>
  <si>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</si>
  <si>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</si>
  <si>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</si>
  <si>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</si>
  <si>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</si>
  <si>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</si>
  <si>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</si>
  <si>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</si>
  <si>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</si>
  <si>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</si>
  <si>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</si>
  <si>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</si>
  <si>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</si>
  <si>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</si>
  <si>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</si>
  <si>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</si>
  <si>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</si>
  <si>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</si>
  <si>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</si>
  <si>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</si>
  <si>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</si>
  <si>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</si>
  <si>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</si>
  <si>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</si>
  <si>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</si>
  <si>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</si>
  <si>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</si>
  <si>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</si>
  <si>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</si>
  <si>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</si>
  <si>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</si>
  <si>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</si>
  <si>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</si>
  <si>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</si>
  <si>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</si>
  <si>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</si>
  <si>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</si>
  <si>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</si>
  <si>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</si>
  <si>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</si>
  <si>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</si>
  <si>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</si>
  <si>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</si>
  <si>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</si>
  <si>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</si>
  <si>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</si>
  <si>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</si>
  <si>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</si>
  <si>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</si>
  <si>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</si>
  <si>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</si>
  <si>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</si>
  <si>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</si>
  <si>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</si>
  <si>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</si>
  <si>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</si>
  <si>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</si>
  <si>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</si>
  <si>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</si>
  <si>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</si>
  <si>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</si>
  <si>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</si>
  <si>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</si>
  <si>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</si>
  <si>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</si>
  <si>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</si>
  <si>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</si>
  <si>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</si>
  <si>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</si>
  <si>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</si>
  <si>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</si>
  <si>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</si>
  <si>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</si>
  <si>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</si>
  <si>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</si>
  <si>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</si>
  <si>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</si>
  <si>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</si>
  <si>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</si>
  <si>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</si>
  <si>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</si>
  <si>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</si>
  <si>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</si>
  <si>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</si>
  <si>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</si>
  <si>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</si>
  <si>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</si>
  <si>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</si>
  <si>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</si>
  <si>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</si>
  <si>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</si>
  <si>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</si>
  <si>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</si>
  <si>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</si>
  <si>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</si>
  <si>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</si>
  <si>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</si>
  <si>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</si>
  <si>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</si>
  <si>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</si>
  <si>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</si>
  <si>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</si>
  <si>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</si>
  <si>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</si>
  <si>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</si>
  <si>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</si>
  <si>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</si>
  <si>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</si>
  <si>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</si>
  <si>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</si>
  <si>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</si>
  <si>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</si>
  <si>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</si>
  <si>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</si>
  <si>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</si>
  <si>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</si>
  <si>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</si>
  <si>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</si>
  <si>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</si>
  <si>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</si>
  <si>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</si>
  <si>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</si>
  <si>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</si>
  <si>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</si>
  <si>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</si>
  <si>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</si>
  <si>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</si>
  <si>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</si>
  <si>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</si>
  <si>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</si>
  <si>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</si>
  <si>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</si>
  <si>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</si>
  <si>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</si>
  <si>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</si>
  <si>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</si>
  <si>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</si>
  <si>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</si>
  <si>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</si>
  <si>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</si>
  <si>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</si>
  <si>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</si>
  <si>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</si>
  <si>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</si>
  <si>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</si>
  <si>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</si>
  <si>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</si>
  <si>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</si>
  <si>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</si>
  <si>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</si>
  <si>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</si>
  <si>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</si>
  <si>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</si>
  <si>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</si>
  <si>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</si>
  <si>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</si>
  <si>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</si>
  <si>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</si>
  <si>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</si>
  <si>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</si>
  <si>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</si>
  <si>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</si>
  <si>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</si>
  <si>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</si>
  <si>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</si>
  <si>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</si>
  <si>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</si>
  <si>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</si>
  <si>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</si>
  <si>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</si>
  <si>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</si>
  <si>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</si>
  <si>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</si>
  <si>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</si>
  <si>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</si>
  <si>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</si>
  <si>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</si>
  <si>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</si>
  <si>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</si>
  <si>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</si>
  <si>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</si>
  <si>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</si>
  <si>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</si>
  <si>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</si>
  <si>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</si>
  <si>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</si>
  <si>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</si>
  <si>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</si>
  <si>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</si>
  <si>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</si>
  <si>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</si>
  <si>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</si>
  <si>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</si>
  <si>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</si>
  <si>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</si>
  <si>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</si>
  <si>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</si>
  <si>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</si>
  <si>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</si>
  <si>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</si>
  <si>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</si>
  <si>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</si>
  <si>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</si>
  <si>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</si>
  <si>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</si>
  <si>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</si>
  <si>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</si>
  <si>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</si>
  <si>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</si>
  <si>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</si>
  <si>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</si>
  <si>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</si>
  <si>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</si>
  <si>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</si>
  <si>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</si>
  <si>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</si>
  <si>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</si>
  <si>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</si>
  <si>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</si>
  <si>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</si>
  <si>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</si>
  <si>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</si>
  <si>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</si>
  <si>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</si>
  <si>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</si>
  <si>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</si>
  <si>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</si>
  <si>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</si>
  <si>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</si>
  <si>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</si>
  <si>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</si>
  <si>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</si>
  <si>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</si>
  <si>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</si>
  <si>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</si>
  <si>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</si>
  <si>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</si>
  <si>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</si>
  <si>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</si>
  <si>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</si>
  <si>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</si>
  <si>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</si>
  <si>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</si>
  <si>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</si>
  <si>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</si>
  <si>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</si>
  <si>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</si>
  <si>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</si>
  <si>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</si>
  <si>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</si>
  <si>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</si>
  <si>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</si>
  <si>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</si>
  <si>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</si>
  <si>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</si>
  <si>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</si>
  <si>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</si>
  <si>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</si>
  <si>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</si>
  <si>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</si>
  <si>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</si>
  <si>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</si>
  <si>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</si>
  <si>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</si>
  <si>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</si>
  <si>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</si>
  <si>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</si>
  <si>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</si>
  <si>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</si>
  <si>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</si>
  <si>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</si>
  <si>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</si>
  <si>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</si>
  <si>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</si>
  <si>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</si>
  <si>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</si>
  <si>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</si>
  <si>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</si>
  <si>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</si>
  <si>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</si>
  <si>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</si>
  <si>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</si>
  <si>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</si>
  <si>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</si>
  <si>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</si>
  <si>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</si>
  <si>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</si>
  <si>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</si>
  <si>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</si>
  <si>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</si>
  <si>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</si>
  <si>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</si>
  <si>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</si>
  <si>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</si>
  <si>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</si>
  <si>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</si>
  <si>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</si>
  <si>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</si>
  <si>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</si>
  <si>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</si>
  <si>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</si>
  <si>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</si>
  <si>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</si>
  <si>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</si>
  <si>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</si>
  <si>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</si>
  <si>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</si>
  <si>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</si>
  <si>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</si>
  <si>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</si>
  <si>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</si>
  <si>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</si>
  <si>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</si>
  <si>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</si>
  <si>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</si>
  <si>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</si>
  <si>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</si>
  <si>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</si>
  <si>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</si>
  <si>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</si>
  <si>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</si>
  <si>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</si>
  <si>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</si>
  <si>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</si>
  <si>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</si>
  <si>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</si>
  <si>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</si>
  <si>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</si>
  <si>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</si>
  <si>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</si>
  <si>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</si>
  <si>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</si>
  <si>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</si>
  <si>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</si>
  <si>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</si>
  <si>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</si>
  <si>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</si>
  <si>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</si>
  <si>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</si>
  <si>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</si>
  <si>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</si>
  <si>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</si>
  <si>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</si>
  <si>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</si>
  <si>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</si>
  <si>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</si>
  <si>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</si>
  <si>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</si>
  <si>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</si>
  <si>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</si>
  <si>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</si>
  <si>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</si>
  <si>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</si>
  <si>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</si>
  <si>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</si>
  <si>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</si>
  <si>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</si>
  <si>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</si>
  <si>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</si>
  <si>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</si>
  <si>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</si>
  <si>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</si>
  <si>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</si>
  <si>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</si>
  <si>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</si>
  <si>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</si>
  <si>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</si>
  <si>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</si>
  <si>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</si>
  <si>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</si>
  <si>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</si>
  <si>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</si>
  <si>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</si>
  <si>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</si>
  <si>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</si>
  <si>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</si>
  <si>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</si>
  <si>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</si>
  <si>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</si>
  <si>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</si>
  <si>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</si>
  <si>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</si>
  <si>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</si>
  <si>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</si>
  <si>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</si>
  <si>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</si>
  <si>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</si>
  <si>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</si>
  <si>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</si>
  <si>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</si>
  <si>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</si>
  <si>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</si>
  <si>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</si>
  <si>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</si>
  <si>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</si>
  <si>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</si>
  <si>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</si>
  <si>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</si>
  <si>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</si>
  <si>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</si>
  <si>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</si>
  <si>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</si>
  <si>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</si>
  <si>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</si>
  <si>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</si>
  <si>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</si>
  <si>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</si>
  <si>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</si>
  <si>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</si>
  <si>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</si>
  <si>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</si>
  <si>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</si>
  <si>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</si>
  <si>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</si>
  <si>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</si>
  <si>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</si>
  <si>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</si>
  <si>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</si>
  <si>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</si>
  <si>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</si>
  <si>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</si>
  <si>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</si>
  <si>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</si>
  <si>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</si>
  <si>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</si>
  <si>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</si>
  <si>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</si>
  <si>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</si>
  <si>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</si>
  <si>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</si>
  <si>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</si>
  <si>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</si>
  <si>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</si>
  <si>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</si>
  <si>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</si>
  <si>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</si>
  <si>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</si>
  <si>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</si>
  <si>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</si>
  <si>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</si>
  <si>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</si>
  <si>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</si>
  <si>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</si>
  <si>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</si>
  <si>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</si>
  <si>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</si>
  <si>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</si>
  <si>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</si>
  <si>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</si>
  <si>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</si>
  <si>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</si>
  <si>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</si>
  <si>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</si>
  <si>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</si>
  <si>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</si>
  <si>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</si>
  <si>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</si>
  <si>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</si>
  <si>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</si>
  <si>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</si>
  <si>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</si>
  <si>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</si>
  <si>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</si>
  <si>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</si>
  <si>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</si>
  <si>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</si>
  <si>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</si>
  <si>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</si>
  <si>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</si>
  <si>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</si>
  <si>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</si>
  <si>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</si>
  <si>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</si>
  <si>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</si>
  <si>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</si>
  <si>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</si>
  <si>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</si>
  <si>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</si>
  <si>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</si>
  <si>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</si>
  <si>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</si>
  <si>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</si>
  <si>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</si>
  <si>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</si>
  <si>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</si>
  <si>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</si>
  <si>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</si>
  <si>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</si>
  <si>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</si>
  <si>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</si>
  <si>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</si>
  <si>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</si>
  <si>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</si>
  <si>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</si>
  <si>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</si>
  <si>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</si>
  <si>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</si>
  <si>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</si>
  <si>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</si>
  <si>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</si>
  <si>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</si>
  <si>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</si>
  <si>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</si>
  <si>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</si>
  <si>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</si>
  <si>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</si>
  <si>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</si>
  <si>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</si>
  <si>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</si>
  <si>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</si>
  <si>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</si>
  <si>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</si>
  <si>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</si>
  <si>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</si>
  <si>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</si>
  <si>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</si>
  <si>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</si>
  <si>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</si>
  <si>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</si>
  <si>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</si>
  <si>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</si>
  <si>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</si>
  <si>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</si>
  <si>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</si>
  <si>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</si>
  <si>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</si>
  <si>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</si>
  <si>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</si>
  <si>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</si>
  <si>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</si>
  <si>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</si>
  <si>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</si>
  <si>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</si>
  <si>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</si>
  <si>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</si>
  <si>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</si>
  <si>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</si>
  <si>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</si>
  <si>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</si>
  <si>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</si>
  <si>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</si>
  <si>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</si>
  <si>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</si>
  <si>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</si>
  <si>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</si>
  <si>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</si>
  <si>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</si>
  <si>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</si>
  <si>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</si>
  <si>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</si>
  <si>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</si>
  <si>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</si>
  <si>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</si>
  <si>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</si>
  <si>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</si>
  <si>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</si>
  <si>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</si>
  <si>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</si>
  <si>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</si>
  <si>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</si>
  <si>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</si>
  <si>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</si>
  <si>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</si>
  <si>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</si>
  <si>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</si>
  <si>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</si>
  <si>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</si>
  <si>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</si>
  <si>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</si>
  <si>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</si>
  <si>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</si>
  <si>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</si>
  <si>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</si>
  <si>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</si>
  <si>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</si>
  <si>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</si>
  <si>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</si>
  <si>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</si>
  <si>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</si>
  <si>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</si>
  <si>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</si>
  <si>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</si>
  <si>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</si>
  <si>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</si>
  <si>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</si>
  <si>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</si>
  <si>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</si>
  <si>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</si>
  <si>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</si>
  <si>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</si>
  <si>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</si>
  <si>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</si>
  <si>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</si>
  <si>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</si>
  <si>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</si>
  <si>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</si>
  <si>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</si>
  <si>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</si>
  <si>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</si>
  <si>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</si>
  <si>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</si>
  <si>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</si>
  <si>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</si>
  <si>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</si>
  <si>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</si>
  <si>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</si>
  <si>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</si>
  <si>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</si>
  <si>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</si>
  <si>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</si>
  <si>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</si>
  <si>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</si>
  <si>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</si>
  <si>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</si>
  <si>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</si>
  <si>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</si>
  <si>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</si>
  <si>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</si>
  <si>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</si>
  <si>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</si>
  <si>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</si>
  <si>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</si>
  <si>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</si>
  <si>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</si>
  <si>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</si>
  <si>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</si>
  <si>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</si>
  <si>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</si>
  <si>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</si>
  <si>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</si>
  <si>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</si>
  <si>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</si>
  <si>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</si>
  <si>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</si>
  <si>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</si>
  <si>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</si>
  <si>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</si>
  <si>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</si>
  <si>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</si>
  <si>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</si>
  <si>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</si>
  <si>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</si>
  <si>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</si>
  <si>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</si>
  <si>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</si>
  <si>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</si>
  <si>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</si>
  <si>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</si>
  <si>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</si>
  <si>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</si>
  <si>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</si>
  <si>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</si>
  <si>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</si>
  <si>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</si>
  <si>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</si>
  <si>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</si>
  <si>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</si>
  <si>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</si>
  <si>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</si>
  <si>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</si>
  <si>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</si>
  <si>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</si>
  <si>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</si>
  <si>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</si>
  <si>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</si>
  <si>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</si>
  <si>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</si>
  <si>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</si>
  <si>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</si>
  <si>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</si>
  <si>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</si>
  <si>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</si>
  <si>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</si>
  <si>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</si>
  <si>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</si>
  <si>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</si>
  <si>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</si>
  <si>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</si>
  <si>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</si>
  <si>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</si>
  <si>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</si>
  <si>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</si>
  <si>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</si>
  <si>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</si>
  <si>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</si>
  <si>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</si>
  <si>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</si>
  <si>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</si>
  <si>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</si>
  <si>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</si>
  <si>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</si>
  <si>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</si>
  <si>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</si>
  <si>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</si>
  <si>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</si>
  <si>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</si>
  <si>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</si>
  <si>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</si>
  <si>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</si>
  <si>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</si>
  <si>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</si>
  <si>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</si>
  <si>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</si>
  <si>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</si>
  <si>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</si>
  <si>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</si>
  <si>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</si>
  <si>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</si>
  <si>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</si>
  <si>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</si>
  <si>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</si>
  <si>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</si>
  <si>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</si>
  <si>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</si>
  <si>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</si>
  <si>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</si>
  <si>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</si>
  <si>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</si>
  <si>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</si>
  <si>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</si>
  <si>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</si>
  <si>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</si>
  <si>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</si>
  <si>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</si>
  <si>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</si>
  <si>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</si>
  <si>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</si>
  <si>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</si>
  <si>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</si>
  <si>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</si>
  <si>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</si>
  <si>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</si>
  <si>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</si>
  <si>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</si>
  <si>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</si>
  <si>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</si>
  <si>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</si>
  <si>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</si>
  <si>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</si>
  <si>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</si>
  <si>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</si>
  <si>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</si>
  <si>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</si>
  <si>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</si>
  <si>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</si>
  <si>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</si>
  <si>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</si>
  <si>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</si>
  <si>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</si>
  <si>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</si>
  <si>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</si>
  <si>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</si>
  <si>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</si>
  <si>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</si>
  <si>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</si>
  <si>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</si>
  <si>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</si>
  <si>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</si>
  <si>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</si>
  <si>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</si>
  <si>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</si>
  <si>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</si>
  <si>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</si>
  <si>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</si>
  <si>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</si>
  <si>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</si>
  <si>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</si>
  <si>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</si>
  <si>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</si>
  <si>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</si>
  <si>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</si>
  <si>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</si>
  <si>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</si>
  <si>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</si>
  <si>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</si>
  <si>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</si>
  <si>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</si>
  <si>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</si>
  <si>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</si>
  <si>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</si>
  <si>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</si>
  <si>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</si>
  <si>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</si>
  <si>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</si>
  <si>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</si>
  <si>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</si>
  <si>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</si>
  <si>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</si>
  <si>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</si>
  <si>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</si>
  <si>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</si>
  <si>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</si>
  <si>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</si>
  <si>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</si>
  <si>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</si>
  <si>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</si>
  <si>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</si>
  <si>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</si>
  <si>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</si>
  <si>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</si>
  <si>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</si>
  <si>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</si>
  <si>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</si>
  <si>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</si>
  <si>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</si>
  <si>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</si>
  <si>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</si>
  <si>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</si>
  <si>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</si>
  <si>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</si>
  <si>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</si>
  <si>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</si>
  <si>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</si>
  <si>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</si>
  <si>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</si>
  <si>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</si>
  <si>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</si>
  <si>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</si>
  <si>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</si>
  <si>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</si>
  <si>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</si>
  <si>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</si>
  <si>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</si>
  <si>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</si>
  <si>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</si>
  <si>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</si>
  <si>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</si>
  <si>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</si>
  <si>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</si>
  <si>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</si>
  <si>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</si>
  <si>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</si>
  <si>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</si>
  <si>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</si>
  <si>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</si>
  <si>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</si>
  <si>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</si>
  <si>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</si>
  <si>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</si>
  <si>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</si>
  <si>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</si>
  <si>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</si>
  <si>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</si>
  <si>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</si>
  <si>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</si>
  <si>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</si>
  <si>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</si>
  <si>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</si>
  <si>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</si>
  <si>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</si>
  <si>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</si>
  <si>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</si>
  <si>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</si>
  <si>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</si>
  <si>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</si>
  <si>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</si>
  <si>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</si>
  <si>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</si>
  <si>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</si>
  <si>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</si>
  <si>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</si>
  <si>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</si>
  <si>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</si>
  <si>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</si>
  <si>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</si>
  <si>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</si>
  <si>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</si>
  <si>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</si>
  <si>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</si>
  <si>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</si>
  <si>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</si>
  <si>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</si>
  <si>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</si>
  <si>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</si>
  <si>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</si>
  <si>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</si>
  <si>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</si>
  <si>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</si>
  <si>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</si>
  <si>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</si>
  <si>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</si>
  <si>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</si>
  <si>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</si>
  <si>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</si>
  <si>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</si>
  <si>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</si>
  <si>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</si>
  <si>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</si>
  <si>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</si>
  <si>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</si>
  <si>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</si>
  <si>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</si>
  <si>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</si>
  <si>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</si>
  <si>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</si>
  <si>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</si>
  <si>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</si>
  <si>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</si>
  <si>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</si>
  <si>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</si>
  <si>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</si>
  <si>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</si>
  <si>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</si>
  <si>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</si>
  <si>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</si>
  <si>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</si>
  <si>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</si>
  <si>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</si>
  <si>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</si>
  <si>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</si>
  <si>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</si>
  <si>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</si>
  <si>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</si>
  <si>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</si>
  <si>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</si>
  <si>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</si>
  <si>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</si>
  <si>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</si>
  <si>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</si>
  <si>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PCM-20251124-00000472</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</si>
  <si>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</si>
  <si>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</si>
  <si>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</si>
  <si>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</si>
  <si>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</si>
  <si>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</si>
  <si>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</si>
  <si>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</si>
  <si>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</si>
  <si>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</si>
  <si>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</si>
  <si>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</si>
  <si>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</si>
  <si>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</si>
  <si>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</si>
  <si>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</si>
  <si>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PCM-20251124-00000452</t>
  </si>
  <si>
    <t xml:space="preserve">TE issue Mentioned hub site MAK0984 not down, connected sites  (MAK6174_B-P3 , MAK6175-P3 , MAK6174_A-P3 , MAK6173-P3) Down visibilty from HUB site MAK0982, TE team facing access issue as building locked and no one available inside to secure access , As per responsible person they will be available After 9:00 AM </t>
  </si>
  <si>
    <t>PCM-20251124-00000416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</si>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</sst>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4" sqref="K1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322.41200601851597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45985.360431944442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45985.360431944442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45985.360431944442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45985.360431944442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45985.360431944442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45985.360431944442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45985.360431944442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45985.360431944442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45985.360431944442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45985.360431944442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45985.360431944442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45985.360431944442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45985.360431944442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45985.360431944442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45985.360431944442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45985.360431944442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45985.360431944442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45985.360431944442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45985.360431944442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45985.360431944442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45985.360431944442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45985.360431944442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45985.360431944442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45985.360431944442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45985.360431944442</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45985.360431944442</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3797571F-6B32-4163-89B7-72298DA1B826}"/>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pane ySplit="1" topLeftCell="A2" activePane="bottomLeft" state="frozen"/>
      <selection pane="bottomLeft" activeCell="H6" sqref="H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160.36059398148063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0.97301296296063811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61" t="s">
        <v>24568</v>
      </c>
      <c r="E5" s="102" t="s">
        <v>39021</v>
      </c>
      <c r="F5" s="103"/>
      <c r="G5" s="104">
        <f ca="1">IFERROR(NOW()-F5,"-")</f>
        <v>45985.360431944442</v>
      </c>
      <c r="H5" s="103">
        <v>45985.354351851849</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45985.360431944442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45985.360431944442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45985.360431944442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45985.360431944442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45985.360431944442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45985.360431944442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45985.360431944442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45985.360431944442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45985.360431944442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45985.360431944442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45985.360431944442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45985.360431944442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45985.360431944442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45985.360431944442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45985.360431944442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45985.360431944442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45985.360431944442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45985.360431944442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45985.360431944442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45985.360431944442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45985.360431944442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45985.360431944442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45985.360431944442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45985.360431944442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45985.360431944442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45985.360431944442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45985.360431944442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45985.360431944442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45985.360431944442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45985.360431944442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45985.360431944442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45985.360431944442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45985.360431944442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45985.360431944442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45985.360431944442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45985.360431944442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45985.360431944442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45985.360431944442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45985.360431944442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45985.360431944442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45985.360431944442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45985.360431944442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45985.360431944442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45985.360431944442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45985.360431944442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45985.360431944442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45985.360431944442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45985.360431944442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45985.360431944442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45985.360431944442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45985.360431944442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45985.360431944442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45985.360431944442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45985.360431944442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45985.360431944442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45985.360431944442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45985.360431944442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45985.360431944442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45985.360431944442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45985.360431944442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45985.360431944442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45985.360431944442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45985.360431944442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45985.360431944442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45985.360431944442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45985.360431944442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45985.360431944442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45985.360431944442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45985.360431944442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45985.360431944442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45985.360431944442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45985.360431944442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45985.360431944442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45985.360431944442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45985.360431944442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45985.360431944442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45985.360431944442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45985.360431944442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45985.360431944442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45985.360431944442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45985.360431944442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45985.360431944442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45985.360431944442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45985.360431944442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45985.360431944442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45985.360431944442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45985.360431944442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45985.360431944442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45985.360431944442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45985.360431944442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45985.360431944442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45985.360431944442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45985.360431944442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45985.360431944442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45985.360431944442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45985.360431944442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45985.360431944442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45985.360431944442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45985.360431944442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45985.360431944442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45985.360431944442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45985.360431944442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45985.360431944442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45985.360431944442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45985.360431944442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45985.360431944442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45985.360431944442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45985.360431944442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45985.360431944442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45985.360431944442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45985.360431944442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45985.360431944442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45985.360431944442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45985.360431944442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45985.360431944442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45985.360431944442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45985.360431944442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45985.360431944442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45985.360431944442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45985.360431944442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45985.360431944442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45985.360431944442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45985.360431944442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45985.360431944442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45985.360431944442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45985.360431944442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45985.360431944442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45985.360431944442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45985.360431944442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45985.360431944442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45985.360431944442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45985.360431944442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45985.360431944442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45985.360431944442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45985.360431944442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45985.360431944442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45985.360431944442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45985.360431944442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45985.360431944442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45985.360431944442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45985.360431944442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45985.360431944442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45985.360431944442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45985.360431944442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45985.360431944442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45985.360431944442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45985.360431944442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45985.360431944442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45985.360431944442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45985.360431944442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45985.360431944442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45985.360431944442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45985.360431944442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45985.360431944442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45985.360431944442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45985.360431944442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45985.360431944442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45985.360431944442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45985.360431944442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45985.360431944442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45985.360431944442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45985.360431944442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45985.360431944442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45985.360431944442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45985.360431944442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45985.360431944442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45985.360431944442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45985.360431944442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45985.360431944442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45985.360431944442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45985.360431944442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45985.360431944442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45985.360431944442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45985.360431944442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45985.360431944442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45985.360431944442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45985.360431944442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45985.360431944442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45985.360431944442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45985.360431944442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45985.360431944442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45985.360431944442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45985.360431944442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45985.360431944442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45985.360431944442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45985.360431944442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45985.360431944442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45985.360431944442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45985.360431944442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45985.360431944442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45985.360431944442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45985.360431944442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45985.360431944442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45985.360431944442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45985.360431944442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45985.360431944442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45985.360431944442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45985.360431944442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45985.360431944442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45985.360431944442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45985.360431944442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45985.360431944442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45985.360431944442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45985.360431944442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45985.360431944442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45985.360431944442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45985.360431944442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45985.360431944442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45985.360431944442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45985.360431944442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45985.360431944442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45985.360431944442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45985.360431944442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45985.360431944442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45985.360431944442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45985.360431944442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45985.360431944442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45985.360431944442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45985.360431944442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45985.360431944442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45985.360431944442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45985.360431944442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45985.360431944442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45985.360431944442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45985.360431944442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45985.360431944442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45985.360431944442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45985.360431944442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45985.360431944442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45985.360431944442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45985.360431944442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45985.360431944442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45985.360431944442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45985.360431944442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45985.360431944442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45985.360431944442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45985.360431944442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45985.360431944442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45985.360431944442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45985.360431944442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45985.360431944442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45985.360431944442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45985.360431944442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45985.360431944442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45985.360431944442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45985.360431944442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45985.360431944442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45985.360431944442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45985.360431944442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45985.360431944442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45985.360431944442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45985.360431944442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45985.360431944442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45985.360431944442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45985.360431944442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45985.360431944442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45985.360431944442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45985.360431944442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45985.360431944442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45985.360431944442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45985.360431944442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45985.360431944442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45985.360431944442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45985.360431944442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45985.360431944442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45985.360431944442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45985.360431944442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45985.360431944442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45985.360431944442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45985.360431944442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45985.360431944442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45985.360431944442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45985.360431944442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45985.360431944442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45985.360431944442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45985.360431944442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45985.360431944442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45985.360431944442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45985.360431944442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45985.360431944442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45985.360431944442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45985.360431944442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45985.360431944442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45985.360431944442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45985.360431944442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45985.360431944442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45985.360431944442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45985.360431944442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45985.360431944442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45985.360431944442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45985.360431944442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45985.360431944442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45985.360431944442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45985.360431944442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45985.360431944442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45985.360431944442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45985.360431944442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45985.360431944442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45985.360431944442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45985.360431944442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45985.360431944442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45985.360431944442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45985.360431944442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45985.360431944442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45985.360431944442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45985.360431944442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45985.360431944442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45985.360431944442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45985.360431944442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45985.360431944442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45985.360431944442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45985.360431944442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45985.360431944442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45985.360431944442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45985.360431944442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45985.360431944442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45985.360431944442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45985.360431944442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45985.360431944442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45985.360431944442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45985.360431944442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45985.360431944442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45985.360431944442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45985.360431944442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45985.360431944442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45985.360431944442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45985.360431944442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45985.360431944442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45985.360431944442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45985.360431944442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45985.360431944442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45985.360431944442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45985.360431944442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45985.360431944442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45985.360431944442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45985.360431944442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45985.360431944442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45985.360431944442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45985.360431944442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45985.360431944442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45985.360431944442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45985.360431944442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45985.360431944442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45985.360431944442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45985.360431944442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45985.360431944442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45985.360431944442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45985.360431944442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45985.360431944442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45985.360431944442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45985.360431944442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45985.360431944442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45985.360431944442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45985.360431944442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45985.360431944442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45985.360431944442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45985.360431944442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45985.360431944442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45985.360431944442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45985.360431944442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45985.360431944442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45985.360431944442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45985.360431944442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45985.360431944442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45985.360431944442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45985.360431944442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45985.360431944442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45985.360431944442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45985.360431944442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45985.360431944442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45985.360431944442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45985.360431944442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45985.360431944442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45985.360431944442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45985.360431944442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45985.360431944442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45985.360431944442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45985.360431944442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45985.360431944442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45985.360431944442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45985.360431944442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45985.360431944442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45985.360431944442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45985.360431944442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45985.360431944442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45985.360431944442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45985.360431944442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45985.360431944442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45985.360431944442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45985.360431944442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45985.360431944442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45985.360431944442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45985.360431944442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45985.360431944442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45985.360431944442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45985.360431944442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45985.360431944442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45985.360431944442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45985.360431944442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45985.360431944442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45985.360431944442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45985.360431944442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45985.360431944442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45985.360431944442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45985.360431944442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45985.360431944442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45985.360431944442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45985.360431944442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45985.360431944442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45985.360431944442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45985.360431944442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45985.360431944442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45985.360431944442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45985.360431944442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45985.360431944442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45985.360431944442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45985.360431944442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45985.360431944442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45985.360431944442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45985.360431944442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45985.360431944442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45985.360431944442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45985.360431944442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45985.360431944442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45985.360431944442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45985.360431944442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45985.360431944442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45985.360431944442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45985.360431944442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45985.360431944442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45985.360431944442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45985.360431944442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45985.360431944442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45985.360431944442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45985.360431944442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45985.360431944442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45985.360431944442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45985.360431944442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45985.360431944442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45985.360431944442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45985.360431944442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45985.360431944442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45985.360431944442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45985.360431944442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45985.360431944442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45985.360431944442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45985.360431944442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45985.360431944442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45985.360431944442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45985.360431944442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45985.360431944442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45985.360431944442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45985.360431944442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45985.360431944442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45985.360431944442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45985.360431944442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45985.360431944442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45985.360431944442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45985.360431944442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45985.360431944442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45985.360431944442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45985.360431944442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45985.360431944442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45985.360431944442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45985.360431944442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45985.360431944442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45985.360431944442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45985.360431944442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45985.360431944442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45985.360431944442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45985.360431944442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45985.360431944442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45985.360431944442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45985.360431944442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45985.360431944442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45985.360431944442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45985.360431944442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45985.360431944442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45985.360431944442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45985.360431944442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45985.360431944442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45985.360431944442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45985.360431944442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45985.360431944442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45985.360431944442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45985.360431944442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45985.360431944442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45985.360431944442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45985.360431944442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45985.360431944442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45985.360431944442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45985.360431944442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45985.360431944442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45985.360431944442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45985.360431944442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45985.360431944442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45985.360431944442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45985.360431944442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45985.360431944442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45985.360431944442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45985.360431944442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45985.360431944442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45985.360431944442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45985.360431944442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45985.360431944442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45985.360431944442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45985.360431944442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45985.360431944442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45985.360431944442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45985.360431944442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45985.360431944442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45985.360431944442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45985.360431944442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45985.360431944442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45985.360431944442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45985.360431944442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45985.360431944442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45985.360431944442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45985.360431944442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45985.360431944442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45985.360431944442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45985.360431944442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45985.360431944442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45985.360431944442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45985.360431944442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45985.360431944442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45985.360431944442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45985.360431944442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45985.360431944442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45985.360431944442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45985.360431944442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45985.360431944442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45985.360431944442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45985.360431944442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45985.360431944442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45985.360431944442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45985.360431944442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45985.360431944442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45985.360431944442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45985.360431944442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45985.360431944442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45985.360431944442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45985.360431944442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45985.360431944442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45985.360431944442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45985.360431944442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45985.360431944442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45985.360431944442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45985.360431944442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45985.360431944442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45985.360431944442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45985.360431944442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45985.360431944442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45985.360431944442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45985.360431944442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45985.360431944442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45985.360431944442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45985.360431944442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45985.360431944442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45985.360431944442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45985.360431944442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45985.360431944442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45985.360431944442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45985.360431944442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45985.360431944442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45985.360431944442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45985.360431944442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45985.360431944442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45985.360431944442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45985.360431944442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45985.360431944442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45985.360431944442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45985.360431944442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45985.360431944442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45985.360431944442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45985.360431944442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45985.360431944442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45985.360431944442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45985.360431944442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45985.360431944442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45985.360431944442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45985.360431944442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45985.360431944442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45985.360431944442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45985.360431944442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45985.360431944442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45985.360431944442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45985.360431944442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45985.360431944442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45985.360431944442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45985.360431944442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45985.360431944442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45985.360431944442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45985.360431944442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45985.360431944442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45985.360431944442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45985.360431944442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45985.360431944442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45985.360431944442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45985.360431944442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45985.360431944442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45985.360431944442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45985.360431944442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45985.360431944442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45985.360431944442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45985.360431944442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45985.360431944442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45985.360431944442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45985.360431944442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45985.360431944442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45985.360431944442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45985.360431944442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45985.360431944442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45985.360431944442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45985.360431944442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45985.360431944442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45985.360431944442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45985.360431944442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45985.360431944442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45985.360431944442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45985.360431944442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45985.360431944442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45985.360431944442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45985.360431944442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45985.360431944442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45985.360431944442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45985.360431944442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45985.360431944442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45985.360431944442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45985.360431944442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45985.360431944442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45985.360431944442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45985.360431944442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45985.360431944442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45985.360431944442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45985.360431944442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45985.360431944442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45985.360431944442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45985.360431944442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45985.360431944442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45985.360431944442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45985.360431944442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45985.360431944442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45985.360431944442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45985.360431944442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45985.360431944442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45985.360431944442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45985.360431944442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45985.360431944442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45985.360431944442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45985.360431944442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45985.360431944442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45985.360431944442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45985.360431944442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45985.360431944442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45985.360431944442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45985.360431944442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45985.360431944442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45985.360431944442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45985.360431944442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45985.360431944442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45985.360431944442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45985.360431944442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45985.360431944442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45985.360431944442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45985.360431944442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45985.360431944442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45985.360431944442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45985.360431944442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45985.360431944442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45985.360431944442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45985.360431944442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45985.360431944442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45985.360431944442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45985.360431944442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45985.360431944442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45985.360431944442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45985.360431944442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45985.360431944442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45985.360431944442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45985.360431944442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45985.360431944442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45985.360431944442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45985.360431944442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45985.360431944442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45985.360431944442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45985.360431944442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45985.360431944442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45985.360431944442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45985.360431944442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45985.360431944442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45985.360431944442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45985.360431944442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45985.360431944442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45985.360431944442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45985.360431944442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45985.360431944442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45985.360431944442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45985.360431944442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45985.360431944442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45985.360431944442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45985.360431944442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45985.360431944442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45985.360431944442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45985.360431944442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45985.360431944442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45985.360431944442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45985.360431944442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45985.360431944442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45985.360431944442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45985.360431944442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45985.360431944442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45985.360431944442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45985.360431944442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45985.360431944442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45985.360431944442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45985.360431944442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45985.360431944442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45985.360431944442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45985.360431944442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45985.360431944442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45985.360431944442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45985.360431944442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45985.360431944442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45985.360431944442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45985.360431944442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45985.360431944442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45985.360431944442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45985.360431944442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45985.360431944442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45985.360431944442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45985.360431944442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45985.360431944442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45985.360431944442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45985.360431944442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45985.360431944442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45985.360431944442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45985.360431944442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45985.360431944442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45985.360431944442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45985.360431944442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45985.360431944442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45985.360431944442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45985.360431944442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45985.360431944442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45985.360431944442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45985.360431944442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45985.360431944442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45985.360431944442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45985.360431944442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45985.360431944442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45985.360431944442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45985.360431944442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45985.360431944442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45985.360431944442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45985.360431944442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45985.360431944442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45985.360431944442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45985.360431944442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45985.360431944442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45985.360431944442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45985.360431944442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45985.360431944442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45985.360431944442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45985.360431944442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45985.360431944442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45985.360431944442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45985.360431944442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45985.360431944442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45985.360431944442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45985.360431944442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45985.360431944442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45985.360431944442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45985.360431944442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45985.360431944442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45985.360431944442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45985.360431944442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45985.360431944442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45985.360431944442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45985.360431944442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45985.360431944442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45985.360431944442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45985.360431944442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45985.360431944442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45985.360431944442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45985.360431944442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45985.360431944442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45985.360431944442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45985.360431944442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45985.360431944442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45985.360431944442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45985.360431944442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45985.360431944442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45985.360431944442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45985.360431944442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45985.360431944442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45985.360431944442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45985.360431944442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45985.360431944442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45985.360431944442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45985.360431944442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45985.360431944442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45985.360431944442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45985.360431944442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45985.360431944442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45985.360431944442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45985.360431944442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45985.360431944442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45985.360431944442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45985.360431944442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45985.360431944442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45985.360431944442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45985.360431944442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45985.360431944442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45985.360431944442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45985.360431944442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45985.360431944442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45985.360431944442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45985.360431944442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45985.360431944442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45985.360431944442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45985.360431944442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45985.360431944442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45985.360431944442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45985.360431944442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45985.360431944442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45985.360431944442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45985.360431944442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45985.360431944442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45985.360431944442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45985.360431944442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45985.360431944442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45985.360431944442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45985.360431944442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45985.360431944442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45985.360431944442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45985.360431944442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45985.360431944442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45985.360431944442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45985.360431944442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45985.360431944442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45985.360431944442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45985.360431944442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45985.360431944442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45985.360431944442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45985.360431944442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45985.360431944442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45985.360431944442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45985.360431944442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45985.360431944442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45985.360431944442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45985.360431944442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45985.360431944442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45985.360431944442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45985.360431944442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45985.360431944442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45985.360431944442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45985.360431944442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45985.360431944442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45985.360431944442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45985.360431944442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45985.360431944442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45985.360431944442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45985.360431944442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45985.360431944442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45985.360431944442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45985.360431944442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45985.360431944442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45985.360431944442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45985.360431944442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45985.360431944442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45985.360431944442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45985.360431944442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45985.360431944442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45985.360431944442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45985.360431944442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45985.360431944442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45985.360431944442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45985.360431944442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45985.360431944442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45985.360431944442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45985.360431944442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45985.360431944442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45985.360431944442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45985.360431944442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45985.360431944442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45985.360431944442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45985.360431944442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45985.360431944442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45985.360431944442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45985.360431944442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45985.360431944442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45985.360431944442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45985.360431944442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45985.360431944442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45985.360431944442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45985.360431944442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45985.360431944442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45985.360431944442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45985.360431944442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45985.360431944442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45985.360431944442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45985.360431944442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45985.360431944442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45985.360431944442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45985.360431944442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45985.360431944442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45985.360431944442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45985.360431944442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45985.360431944442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45985.360431944442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45985.360431944442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45985.360431944442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45985.360431944442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45985.360431944442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45985.360431944442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45985.360431944442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45985.360431944442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45985.360431944442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45985.360431944442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45985.360431944442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45985.360431944442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45985.360431944442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45985.360431944442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45985.360431944442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45985.360431944442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45985.360431944442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45985.360431944442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45985.360431944442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45985.360431944442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45985.360431944442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45985.360431944442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45985.360431944442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45985.360431944442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45985.360431944442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45985.360431944442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45985.360431944442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45985.360431944442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45985.360431944442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45985.360431944442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45985.360431944442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45985.360431944442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45985.360431944442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45985.360431944442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45985.360431944442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45985.360431944442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45985.360431944442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45985.360431944442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45985.360431944442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45985.360431944442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45985.360431944442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45985.360431944442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45985.360431944442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45985.360431944442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45985.360431944442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45985.360431944442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45985.360431944442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45985.360431944442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45985.360431944442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45985.360431944442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45985.360431944442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45985.360431944442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45985.360431944442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45985.360431944442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45985.360431944442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45985.360431944442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45985.360431944442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45985.360431944442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45985.360431944442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45985.360431944442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45985.360431944442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45985.360431944442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45985.360431944442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45985.360431944442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45985.360431944442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45985.360431944442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45985.360431944442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45985.360431944442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45985.360431944442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45985.360431944442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45985.360431944442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45985.360431944442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45985.360431944442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45985.360431944442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45985.360431944442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45985.360431944442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45985.360431944442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45985.360431944442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45985.360431944442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45985.360431944442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45985.360431944442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45985.360431944442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45985.360431944442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45985.360431944442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45985.360431944442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45985.360431944442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45985.360431944442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45985.360431944442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45985.360431944442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45985.360431944442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45985.360431944442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45985.360431944442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45985.360431944442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45985.360431944442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45985.360431944442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45985.360431944442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45985.360431944442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45985.360431944442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45985.360431944442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45985.360431944442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45985.360431944442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45985.360431944442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45985.360431944442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45985.360431944442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45985.360431944442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45985.360431944442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45985.360431944442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45985.360431944442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45985.360431944442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45985.360431944442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45985.360431944442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45985.360431944442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45985.360431944442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45985.360431944442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45985.360431944442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45985.360431944442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45985.360431944442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45985.360431944442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45985.360431944442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45985.360431944442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45985.360431944442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45985.360431944442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45985.360431944442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45985.360431944442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45985.360431944442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45985.360431944442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45985.360431944442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45985.360431944442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45985.360431944442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45985.360431944442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45985.360431944442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45985.360431944442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45985.360431944442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45985.360431944442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45985.360431944442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45985.360431944442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45985.360431944442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45985.360431944442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45985.360431944442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45985.360431944442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45985.360431944442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45985.360431944442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45985.360431944442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45985.360431944442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45985.360431944442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45985.360431944442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45985.360431944442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45985.360431944442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45985.360431944442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45985.360431944442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45985.360431944442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45985.360431944442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45985.360431944442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45985.360431944442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45985.360431944442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45985.360431944442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45985.360431944442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45985.360431944442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45985.360431944442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45985.360431944442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45985.360431944442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45985.360431944442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45985.360431944442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45985.360431944442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45985.360431944442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45985.360431944442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45985.360431944442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45985.360431944442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45985.360431944442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45985.360431944442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45985.360431944442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45985.360431944442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45985.360431944442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45985.360431944442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45985.360431944442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45985.360431944442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45985.360431944442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45985.360431944442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45985.360431944442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45985.360431944442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45985.360431944442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45985.360431944442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45985.360431944442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45985.360431944442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45985.360431944442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45985.360431944442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45985.360431944442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45985.360431944442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45985.360431944442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45985.360431944442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45985.360431944442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45985.360431944442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45985.360431944442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45985.360431944442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281.87971435184591</v>
      </c>
      <c r="H2" s="95">
        <v>45703.474768518521</v>
      </c>
      <c r="I2" s="95" t="str">
        <f>IFERROR(VLOOKUP(D2,DB!A:F,6,0),"")</f>
        <v>SCECO</v>
      </c>
      <c r="J2" s="95" t="str">
        <f>IFERROR(VLOOKUP(D2,DB!A:G,7,0),"")</f>
        <v>Dead</v>
      </c>
      <c r="K2" s="97" t="s">
        <v>39109</v>
      </c>
      <c r="L2" s="91" t="str">
        <f>IFERROR(VLOOKUP(D2,DB!A:I,9,0),"")</f>
        <v>Latis</v>
      </c>
    </row>
    <row r="3" spans="1:16" ht="42.75" customHeight="1">
      <c r="A3" s="113" t="s">
        <v>39110</v>
      </c>
      <c r="B3" s="113" t="str">
        <f>IFERROR(VLOOKUP(D3,DB!A:K,11,0),"")</f>
        <v>R4</v>
      </c>
      <c r="C3" s="93">
        <v>1</v>
      </c>
      <c r="D3" s="91" t="s">
        <v>38804</v>
      </c>
      <c r="E3" s="94" t="s">
        <v>39021</v>
      </c>
      <c r="F3" s="95">
        <v>45984.493113425924</v>
      </c>
      <c r="G3" s="96">
        <f ca="1">IFERROR(NOW()-F3,"")</f>
        <v>0.86731851851800457</v>
      </c>
      <c r="H3" s="95">
        <v>45983.94866898148</v>
      </c>
      <c r="I3" s="113" t="str">
        <f>IFERROR(VLOOKUP(D3,DB!A:F,6,0),"")</f>
        <v>Sceco</v>
      </c>
      <c r="J3" s="113" t="str">
        <f>IFERROR(VLOOKUP(D3,DB!A:G,7,0),"")</f>
        <v>In progress</v>
      </c>
      <c r="K3" s="97" t="s">
        <v>39111</v>
      </c>
      <c r="L3" s="91" t="str">
        <f>IFERROR(VLOOKUP(D3,DB!A:I,9,0),"")</f>
        <v>Latis</v>
      </c>
    </row>
    <row r="4" spans="1:16" ht="15" customHeight="1">
      <c r="A4" s="113" t="s">
        <v>39112</v>
      </c>
      <c r="B4" s="113" t="str">
        <f>IFERROR(VLOOKUP(D4,DB!A:K,11,0),"")</f>
        <v>R4</v>
      </c>
      <c r="C4" s="93">
        <v>4</v>
      </c>
      <c r="D4" s="91" t="s">
        <v>30442</v>
      </c>
      <c r="E4" s="94" t="s">
        <v>39021</v>
      </c>
      <c r="F4" s="95">
        <v>45985.345011574071</v>
      </c>
      <c r="G4" s="96">
        <f t="shared" ref="G4:G33" ca="1" si="0">IFERROR(NOW()-F4,"")</f>
        <v>1.5420370371430181E-2</v>
      </c>
      <c r="H4" s="95">
        <v>45985.340162037035</v>
      </c>
      <c r="I4" s="113" t="str">
        <f>IFERROR(VLOOKUP(D4,DB!A:F,6,0),"")</f>
        <v>SCECO</v>
      </c>
      <c r="J4" s="113" t="str">
        <f>IFERROR(VLOOKUP(D4,DB!A:G,7,0),"")</f>
        <v>Dead</v>
      </c>
      <c r="K4" s="97" t="s">
        <v>39113</v>
      </c>
      <c r="L4" s="91" t="str">
        <f>IFERROR(VLOOKUP(D4,DB!A:I,9,0),"")</f>
        <v>Latis</v>
      </c>
    </row>
    <row r="5" spans="1:16" ht="15" customHeight="1">
      <c r="A5" s="113"/>
      <c r="B5" s="113" t="str">
        <f>IFERROR(VLOOKUP(D5,DB!A:K,11,0),"")</f>
        <v/>
      </c>
      <c r="C5" s="93"/>
      <c r="D5" s="91"/>
      <c r="E5" s="94"/>
      <c r="F5" s="95"/>
      <c r="G5" s="96">
        <f t="shared" ca="1" si="0"/>
        <v>45985.360431944442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45985.360431944442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45985.360431944442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45985.360431944442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45985.360431944442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45985.360431944442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45985.360431944442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45985.360431944442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45985.360431944442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45985.360431944442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45985.360431944442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45985.360431944442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45985.360431944442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45985.360431944442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45985.360431944442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45985.360431944442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45985.360431944442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45985.360431944442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45985.360431944442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45985.360431944442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45985.360431944442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45985.360431944442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45985.360431944442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45985.360431944442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45985.360431944442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45985.360431944442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45985.360431944442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45985.360431944442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45985.360431944442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45985.360431944442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45985.360431944442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45985.360431944442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45985.360431944442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45985.360431944442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45985.360431944442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45985.360431944442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45985.360431944442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45985.360431944442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45985.360431944442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45985.360431944442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45985.360431944442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45985.360431944442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45985.360431944442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45985.360431944442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45985.360431944442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45985.360431944442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45985.360431944442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45985.360431944442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45985.360431944442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45985.360431944442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45985.360431944442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45985.360431944442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45985.360431944442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45985.360431944442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45985.360431944442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45985.360431944442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45985.360431944442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45985.360431944442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45985.360431944442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45985.360431944442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45985.360431944442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45985.360431944442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45985.360431944442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45985.360431944442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45985.360431944442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45985.360431944442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45985.360431944442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45985.360431944442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45985.360431944442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45985.360431944442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45985.360431944442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45985.360431944442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45985.360431944442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45985.360431944442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45985.360431944442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45985.360431944442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45985.360431944442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45985.360431944442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45985.360431944442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45985.360431944442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45985.360431944442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45985.360431944442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45985.360431944442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45985.360431944442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45985.360431944442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45985.360431944442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45985.360431944442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45985.360431944442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45985.360431944442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45985.360431944442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45985.360431944442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45985.360431944442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45985.360431944442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45985.360431944442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45985.360431944442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45985.360431944442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45985.360431944442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45985.360431944442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45985.360431944442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45985.360431944442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45985.360431944442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45985.360431944442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45985.360431944442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45985.360431944442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45985.360431944442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45985.360431944442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45985.360431944442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45985.360431944442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45985.360431944442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45985.360431944442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45985.360431944442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45985.360431944442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45985.360431944442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45985.360431944442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45985.360431944442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45985.360431944442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45985.360431944442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45985.360431944442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45985.360431944442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45985.360431944442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45985.360431944442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45985.360431944442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45985.360431944442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45985.360431944442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45985.360431944442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45985.360431944442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45985.360431944442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45985.360431944442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45985.360431944442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45985.360431944442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45985.360431944442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45985.360431944442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45985.360431944442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45985.360431944442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45985.360431944442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45985.360431944442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45985.360431944442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45985.360431944442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45985.360431944442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45985.360431944442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45985.360431944442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45985.360431944442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45985.360431944442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45985.360431944442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45985.360431944442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45985.360431944442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45985.360431944442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45985.360431944442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45985.360431944442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45985.360431944442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45985.360431944442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45985.360431944442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45985.360431944442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45985.360431944442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45985.360431944442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45985.360431944442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45985.360431944442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45985.360431944442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45985.360431944442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45985.360431944442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45985.360431944442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45985.360431944442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45985.360431944442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45985.360431944442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45985.360431944442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45985.360431944442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45985.360431944442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45985.360431944442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45985.360431944442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45985.360431944442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45985.360431944442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45985.360431944442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45985.360431944442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45985.360431944442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45985.360431944442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45985.360431944442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45985.360431944442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45985.360431944442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45985.360431944442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45985.360431944442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45985.360431944442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45985.360431944442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45985.360431944442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45985.360431944442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45985.360431944442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45985.360431944442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45985.360431944442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45985.360431944442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45985.360431944442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45985.360431944442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45985.360431944442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45985.360431944442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45985.360431944442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45985.360431944442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45985.360431944442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45985.360431944442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45985.360431944442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45985.360431944442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45985.360431944442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45985.360431944442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45985.360431944442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45985.360431944442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45985.360431944442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45985.360431944442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45985.360431944442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45985.360431944442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45985.360431944442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45985.360431944442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45985.360431944442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45985.360431944442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45985.360431944442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45985.360431944442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45985.360431944442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45985.360431944442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45985.360431944442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45985.360431944442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45985.360431944442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45985.360431944442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45985.360431944442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45985.360431944442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45985.360431944442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45985.360431944442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45985.360431944442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45985.360431944442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45985.360431944442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45985.360431944442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45985.360431944442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45985.360431944442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45985.360431944442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45985.360431944442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45985.360431944442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45985.360431944442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45985.360431944442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45985.360431944442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45985.360431944442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45985.360431944442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45985.360431944442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45985.360431944442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45985.360431944442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45985.360431944442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45985.360431944442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45985.360431944442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45985.360431944442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45985.360431944442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45985.360431944442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45985.360431944442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45985.360431944442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45985.360431944442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45985.360431944442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45985.360431944442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45985.360431944442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45985.360431944442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45985.360431944442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45985.360431944442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45985.360431944442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45985.360431944442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45985.360431944442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45985.360431944442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45985.360431944442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45985.360431944442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45985.360431944442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45985.360431944442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45985.360431944442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45985.360431944442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45985.360431944442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45985.360431944442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45985.360431944442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45985.360431944442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45985.360431944442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45985.360431944442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45985.360431944442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45985.360431944442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45985.360431944442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45985.360431944442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45985.360431944442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45985.360431944442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45985.360431944442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45985.360431944442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45985.360431944442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45985.360431944442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45985.360431944442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45985.360431944442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45985.360431944442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45985.360431944442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45985.360431944442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45985.360431944442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45985.360431944442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45985.360431944442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45985.360431944442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45985.360431944442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45985.360431944442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45985.360431944442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45985.360431944442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45985.360431944442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45985.360431944442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45985.360431944442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45985.360431944442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45985.360431944442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45985.360431944442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45985.360431944442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45985.360431944442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45985.360431944442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45985.360431944442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45985.360431944442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45985.360431944442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45985.360431944442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45985.360431944442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45985.360431944442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45985.360431944442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45985.360431944442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45985.360431944442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45985.360431944442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45985.360431944442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45985.360431944442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45985.360431944442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45985.360431944442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45985.360431944442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45985.360431944442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45985.360431944442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45985.360431944442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45985.360431944442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45985.360431944442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45985.360431944442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45985.360431944442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45985.360431944442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45985.360431944442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45985.360431944442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45985.360431944442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45985.360431944442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45985.360431944442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45985.360431944442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45985.360431944442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45985.360431944442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45985.360431944442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45985.360431944442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45985.360431944442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45985.360431944442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45985.360431944442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45985.360431944442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45985.360431944442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45985.360431944442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45985.360431944442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45985.360431944442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45985.360431944442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45985.360431944442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45985.360431944442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45985.360431944442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45985.360431944442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45985.360431944442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45985.360431944442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45985.360431944442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45985.360431944442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45985.360431944442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45985.360431944442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45985.360431944442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45985.360431944442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45985.360431944442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45985.360431944442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45985.360431944442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45985.360431944442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45985.360431944442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45985.360431944442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45985.360431944442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45985.360431944442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45985.360431944442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45985.360431944442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45985.360431944442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45985.360431944442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45985.360431944442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45985.360431944442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45985.360431944442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45985.360431944442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45985.360431944442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45985.360431944442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45985.360431944442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45985.360431944442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45985.360431944442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45985.360431944442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45985.360431944442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45985.360431944442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45985.360431944442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45985.360431944442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45985.360431944442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45985.360431944442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45985.360431944442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45985.360431944442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45985.360431944442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45985.360431944442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45985.360431944442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45985.360431944442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45985.360431944442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45985.360431944442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45985.360431944442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45985.360431944442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45985.360431944442</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93.528371759253787</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59.171554629625462</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36.699320833329693</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3.9871333333285293</v>
      </c>
      <c r="H5" s="122">
        <v>45981.360798611109</v>
      </c>
      <c r="I5" s="109" t="str">
        <f>IFERROR(VLOOKUP(D5,DB!A:F,6,0),"")</f>
        <v>SCECO</v>
      </c>
      <c r="J5" s="109" t="str">
        <f>IFERROR(VLOOKUP(D5,DB!A:G,7,0),"")</f>
        <v>Dead</v>
      </c>
      <c r="K5" s="109" t="s">
        <v>39121</v>
      </c>
      <c r="L5" s="109" t="str">
        <f>IFERROR(VLOOKUP(D5,DB!A:I,9,0),"")</f>
        <v>Latis</v>
      </c>
    </row>
    <row r="6" spans="1:13" ht="30.75">
      <c r="A6" s="109" t="s">
        <v>39122</v>
      </c>
      <c r="B6" s="109" t="str">
        <f>IFERROR(VLOOKUP(D6,DB!A:K,11,0),"")</f>
        <v>R5</v>
      </c>
      <c r="C6" s="109">
        <v>1</v>
      </c>
      <c r="D6" s="109" t="s">
        <v>32901</v>
      </c>
      <c r="E6" s="109" t="s">
        <v>39021</v>
      </c>
      <c r="F6" s="122">
        <v>45985.093854166669</v>
      </c>
      <c r="G6" s="111">
        <f ca="1">IFERROR(NOW()-F6,"")</f>
        <v>0.26657777777290903</v>
      </c>
      <c r="H6" s="122">
        <v>45984.593425925923</v>
      </c>
      <c r="I6" s="109" t="str">
        <f>IFERROR(VLOOKUP(D6,DB!A:F,6,0),"")</f>
        <v>SCECO</v>
      </c>
      <c r="J6" s="109" t="str">
        <f>IFERROR(VLOOKUP(D6,DB!A:G,7,0),"")</f>
        <v>Good</v>
      </c>
      <c r="K6" s="109" t="s">
        <v>39123</v>
      </c>
      <c r="L6" s="109" t="str">
        <f>IFERROR(VLOOKUP(D6,DB!A:I,9,0),"")</f>
        <v>Latis</v>
      </c>
    </row>
    <row r="7" spans="1:13" ht="60.75">
      <c r="A7" s="109" t="s">
        <v>39124</v>
      </c>
      <c r="B7" s="109" t="str">
        <f>IFERROR(VLOOKUP(D7,DB!A:K,11,0),"")</f>
        <v>R5</v>
      </c>
      <c r="C7" s="109">
        <v>3</v>
      </c>
      <c r="D7" s="109" t="s">
        <v>35503</v>
      </c>
      <c r="E7" s="109" t="s">
        <v>39021</v>
      </c>
      <c r="F7" s="122">
        <v>45985.347326388888</v>
      </c>
      <c r="G7" s="111">
        <f ca="1">IFERROR(NOW()-F7,"")</f>
        <v>1.3105555553920567E-2</v>
      </c>
      <c r="H7" s="122">
        <v>45985.277233796296</v>
      </c>
      <c r="I7" s="109" t="str">
        <f>IFERROR(VLOOKUP(D7,DB!A:F,6,0),"")</f>
        <v>SCECO</v>
      </c>
      <c r="J7" s="109" t="str">
        <f>IFERROR(VLOOKUP(D7,DB!A:G,7,0),"")</f>
        <v>Good</v>
      </c>
      <c r="K7" s="109" t="s">
        <v>39125</v>
      </c>
      <c r="L7" s="109" t="str">
        <f>IFERROR(VLOOKUP(D7,DB!A:I,9,0),"")</f>
        <v>Latis</v>
      </c>
    </row>
    <row r="8" spans="1:13">
      <c r="A8" s="109"/>
      <c r="B8" s="109" t="str">
        <f>IFERROR(VLOOKUP(D8,DB!A:K,11,0),"")</f>
        <v/>
      </c>
      <c r="C8" s="109"/>
      <c r="D8" s="143"/>
      <c r="E8" s="109"/>
      <c r="F8" s="109"/>
      <c r="G8" s="111">
        <f ca="1">IFERROR(NOW()-F8,"")</f>
        <v>45985.360431944442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45985.360431944442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45985.360431944442</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45985.360431944442</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45985.360431944442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45985.360431944442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45985.360431944442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45985.360431944442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45985.360431944442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45985.360431944442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45985.360431944442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45985.360431944442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45985.360431944442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45985.360431944442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45985.360431944442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45985.360431944442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45985.360431944442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45985.360431944442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45985.360431944442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45985.360431944442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45985.360431944442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45985.360431944442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45985.360431944442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45985.360431944442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45985.360431944442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45985.360431944442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45985.360431944442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45985.360431944442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45985.360431944442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45985.360431944442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45985.360431944442</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45985.360431944442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45985.360431944442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45985.360431944442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45985.360431944442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45985.360431944442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45985.360431944442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45985.360431944442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45985.360431944442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45985.360431944442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45985.360431944442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45985.360431944442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45985.360431944442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45985.360431944442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45985.360431944442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45985.360431944442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45985.360431944442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45985.360431944442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45985.360431944442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45985.360431944442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45985.360431944442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45985.360431944442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45985.360431944442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45985.360431944442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45985.360431944442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45985.360431944442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45985.360431944442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45985.360431944442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45985.360431944442</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39126</v>
      </c>
      <c r="B2" s="145" t="str">
        <f>IFERROR(VLOOKUP(D2,DB!A:K,11,0),"")</f>
        <v>R6</v>
      </c>
      <c r="C2" s="146">
        <v>3</v>
      </c>
      <c r="D2" s="145" t="s">
        <v>37134</v>
      </c>
      <c r="E2" s="109" t="s">
        <v>39021</v>
      </c>
      <c r="F2" s="147">
        <v>45985.324467592596</v>
      </c>
      <c r="G2" s="75">
        <f ca="1">IFERROR(NOW()-F2,"-")</f>
        <v>3.5964351845905185E-2</v>
      </c>
      <c r="H2" s="147">
        <v>45985.317361111112</v>
      </c>
      <c r="I2" s="145" t="str">
        <f>IFERROR(VLOOKUP(D2,DB!A:F,6,0),"")</f>
        <v>SCECO</v>
      </c>
      <c r="J2" s="145" t="str">
        <f>IFERROR(VLOOKUP(D2,DB!A:G,7,0),"")</f>
        <v>Dead</v>
      </c>
      <c r="K2" s="148" t="s">
        <v>39127</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45985.360431944442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45985.360431944442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45985.360431944442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45985.360431944442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45985.360431944442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45985.360431944442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45985.360431944442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45985.360431944442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45985.360431944442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45985.360431944442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45985.360431944442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45985.360431944442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45985.360431944442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45985.360431944442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45985.360431944442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45985.360431944442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45985.360431944442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45985.360431944442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45985.360431944442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45985.360431944442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45985.360431944442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45985.360431944442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45985.360431944442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45985.360431944442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45985.360431944442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45985.360431944442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45985.360431944442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45985.360431944442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45985.360431944442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45985.360431944442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45985.360431944442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45985.360431944442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45985.360431944442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45985.360431944442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45985.360431944442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45985.360431944442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45985.360431944442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45985.360431944442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45985.360431944442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45985.360431944442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45985.360431944442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45985.360431944442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45985.360431944442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2025-11-24T05:40:44Z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