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62" documentId="120_S{2AC9BD13-BADA-5192-A53E-5A8FF88502F6}" xr6:coauthVersionLast="47" xr6:coauthVersionMax="47" xr10:uidLastSave="{E8FA880D-327E-41C4-A0FF-A147883AC7C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<sst xmlns="http://schemas.openxmlformats.org/spreadsheetml/2006/main" count="180273" uniqueCount="39121">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</sst>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7" totalsRowShown="0" headerRowDxfId="47" dataDxfId="46" headerRowBorderDxfId="44" tableBorderDxfId="45" totalsRowBorderDxfId="43">
  <autoFilter ref="A1:L4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321.79864027777512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45984.747066203701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45984.747066203701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45984.747066203701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45984.747066203701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45984.747066203701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45984.747066203701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45984.747066203701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45984.747066203701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45984.747066203701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45984.747066203701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45984.747066203701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45984.747066203701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45984.747066203701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45984.747066203701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45984.747066203701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45984.747066203701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45984.747066203701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45984.747066203701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45984.747066203701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45984.747066203701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45984.747066203701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45984.747066203701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45984.747066203701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45984.747066203701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45984.747066203701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45984.747066203701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45984.747066203701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45984.747066203701</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45984.747066203701</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159.74722858796304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0.35964733796572546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45984.747066319447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45984.747066319447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45984.747066319447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45984.747066550925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45984.747066550925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45984.747066550925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45984.747066550925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45984.747066550925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45984.747066550925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45984.747066550925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45984.747066550925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45984.747066550925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45984.747066550925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45984.747066550925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45984.747066550925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45984.747066550925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45984.747066550925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45984.747066550925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45984.747066550925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45984.747066550925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45984.747066550925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45984.747066550925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45984.747066550925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45984.747066550925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45984.747066550925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45984.747066550925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45984.747066550925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45984.747066550925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45984.747066550925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45984.747066550925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45984.747066550925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45984.747066550925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45984.747066550925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45984.747066550925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45984.747066550925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45984.747066550925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45984.747066550925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45984.747066550925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45984.747066550925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45984.747066550925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45984.747066550925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45984.747066550925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45984.747066550925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45984.747066550925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45984.747066550925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45984.747066550925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45984.747066550925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45984.747066550925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45984.747066550925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45984.747066550925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45984.747066550925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45984.747066550925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45984.747066550925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45984.747066550925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45984.747066550925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45984.747066550925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45984.747066550925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45984.747066550925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45984.747066550925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45984.747066550925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45984.747066550925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45984.747066550925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45984.747066550925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45984.747066550925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45984.747066550925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45984.747066550925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45984.747066550925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45984.747066550925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45984.747066550925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45984.747066550925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45984.747066550925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45984.747066550925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45984.747066550925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45984.747066550925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45984.747066550925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45984.747066550925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45984.747066550925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45984.747066550925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45984.747066550925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45984.747066550925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45984.747066550925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45984.747066550925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45984.747066550925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45984.747066550925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45984.747066550925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45984.747066550925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45984.747066550925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45984.747066550925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45984.747066550925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45984.747066550925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45984.747066550925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45984.747066550925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45984.747066550925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45984.747066550925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45984.747066550925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45984.747066550925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45984.747066550925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45984.747066550925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45984.747066550925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45984.747066550925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45984.747066550925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45984.747066550925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45984.747066550925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45984.747066550925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45984.747066550925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45984.747066550925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45984.747066550925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45984.747066550925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45984.747066550925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45984.747066550925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45984.747066550925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45984.747066550925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45984.747066550925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45984.747066550925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45984.747066550925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45984.747066550925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45984.747066550925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45984.747066550925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45984.747066550925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45984.747066550925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45984.747066550925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45984.747066550925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45984.747066550925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45984.747066550925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45984.747066550925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45984.747066550925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45984.747066550925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45984.747066550925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45984.747066550925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45984.747066550925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45984.747066550925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45984.747066550925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45984.747066550925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45984.747066550925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45984.747066550925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45984.747066550925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45984.747066550925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45984.747066550925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45984.747066550925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45984.747066550925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45984.747066550925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45984.747066550925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45984.747066550925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45984.747066550925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45984.747066550925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45984.747066550925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45984.747066550925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45984.747066550925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45984.747066550925</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45984.747066550925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45984.747066550925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45984.747066550925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45984.747066550925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45984.747066550925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45984.747066550925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45984.747066550925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45984.747066550925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45984.747066550925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45984.747066550925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45984.747066550925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45984.747066550925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45984.747066550925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45984.747066550925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45984.747066550925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45984.747066550925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45984.747066550925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45984.747066550925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45984.747066550925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45984.747066550925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45984.747066550925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45984.747066550925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45984.747066550925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45984.747066550925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45984.747066550925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45984.747066550925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45984.747066550925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45984.747066550925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45984.747066550925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45984.747066550925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45984.747066550925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45984.747066550925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45984.747066550925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45984.747066550925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45984.747066550925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45984.747066550925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45984.747066550925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45984.747066550925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45984.747066550925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45984.747066550925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45984.747066550925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45984.747066550925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45984.747066550925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45984.747066550925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45984.747066550925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45984.747066550925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45984.747066550925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45984.747066550925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45984.747066550925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45984.747066550925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45984.747066550925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45984.747066550925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45984.747066550925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45984.747066550925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45984.747066550925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45984.747066550925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45984.747066550925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45984.747066550925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45984.747066550925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45984.747066550925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45984.747066550925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45984.747066550925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45984.747066550925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45984.747066550925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45984.747066550925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45984.747066550925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45984.747066550925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45984.747066550925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45984.747066550925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45984.747066550925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45984.747066550925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45984.747066550925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45984.747066550925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45984.747066550925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45984.747066550925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45984.747066550925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45984.747066550925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45984.747066550925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45984.747066550925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45984.747066550925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45984.747066550925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45984.747066550925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45984.747066550925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45984.747066550925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45984.747066550925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45984.747066550925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45984.747066550925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45984.747066550925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45984.747066550925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45984.747066550925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45984.747066550925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45984.747066550925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45984.747066550925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45984.747066550925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45984.747066550925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45984.747066550925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45984.747066550925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45984.747066550925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45984.747066550925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45984.747066550925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45984.747066550925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45984.747066550925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45984.747066550925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45984.747066550925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45984.747066550925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45984.747066550925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45984.747066550925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45984.747066550925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45984.747066550925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45984.747066550925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45984.747066550925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45984.747066550925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45984.747066550925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45984.747066550925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45984.747066550925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45984.747066550925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45984.747066550925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45984.747066550925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45984.747066550925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45984.747066550925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45984.747066550925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45984.747066550925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45984.747066550925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45984.747066550925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45984.747066550925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45984.747066550925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45984.747066550925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45984.747066550925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45984.747066550925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45984.747066550925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45984.747066550925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45984.747066550925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45984.747066550925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45984.747066550925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45984.747066550925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45984.747066550925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45984.747066550925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45984.747066550925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45984.747066550925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45984.747066550925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45984.747066550925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45984.747066550925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45984.747066550925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45984.747066550925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45984.747066550925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45984.747066550925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45984.747066550925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45984.747066550925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45984.747066550925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45984.747066550925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45984.747066550925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45984.747066550925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45984.747066550925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45984.747066550925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45984.747066550925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45984.747066550925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45984.747066550925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45984.747066550925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45984.747066550925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45984.747066550925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45984.747066550925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45984.747066550925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45984.747066550925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45984.747066550925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45984.747066550925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45984.747066550925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45984.747066550925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45984.747066550925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45984.747066550925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45984.747066550925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45984.747066550925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45984.747066550925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45984.747066550925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45984.747066550925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45984.747066550925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45984.747066550925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45984.747066550925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45984.747066550925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45984.747066550925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45984.747066550925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45984.747066550925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45984.747066550925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45984.747066550925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45984.747066550925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45984.747066550925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45984.747066550925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45984.747066550925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45984.747066550925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45984.747066550925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45984.747066550925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45984.747066550925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45984.747066550925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45984.747066550925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45984.747066550925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45984.747066550925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45984.747066550925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45984.747066550925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45984.747066550925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45984.747066550925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45984.747066550925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45984.747066550925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45984.747066550925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45984.747066550925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45984.747066550925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45984.747066550925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45984.747066550925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45984.747066550925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45984.747066550925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45984.747066550925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45984.747066550925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45984.747066550925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45984.747066550925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45984.747066550925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45984.747066550925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45984.747066550925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45984.747066550925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45984.747066550925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45984.747066550925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45984.747066550925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45984.747066550925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45984.747066550925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45984.747066550925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45984.747066550925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45984.747066550925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45984.747066550925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45984.747066550925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45984.747066550925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45984.747066550925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45984.747066550925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45984.747066550925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45984.747066550925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45984.747066550925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45984.747066550925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45984.747066550925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45984.747066550925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45984.747066550925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45984.747066550925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45984.747066550925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45984.747066550925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45984.747066550925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45984.747066550925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45984.747066550925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45984.747066550925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45984.747066550925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45984.747066550925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45984.747066550925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45984.747066550925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45984.747066550925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45984.747066550925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45984.747066550925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45984.747066550925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45984.747066550925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45984.747066550925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45984.747066550925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45984.747066550925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45984.747066550925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45984.747066550925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45984.747066550925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45984.747066550925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45984.747066550925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45984.747066550925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45984.747066550925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45984.747066550925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45984.747066550925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45984.747066550925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45984.747066550925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45984.747066550925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45984.747066550925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45984.747066550925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45984.747066550925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45984.747066550925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45984.747066550925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45984.747066550925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45984.747066550925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45984.747066550925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45984.747066550925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45984.747066550925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45984.747066550925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45984.747066550925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45984.747066550925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45984.747066550925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45984.747066550925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45984.747066550925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45984.747066550925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45984.747066550925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45984.747066550925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45984.747066550925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45984.747066550925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45984.747066550925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45984.747066550925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45984.747066550925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45984.747066550925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45984.747066550925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45984.747066550925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45984.747066550925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45984.747066550925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45984.747066550925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45984.747066550925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45984.747066550925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45984.747066550925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45984.747066550925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45984.747066550925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45984.747066550925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45984.747066550925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45984.747066550925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45984.747066550925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45984.747066550925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45984.747066550925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45984.747066550925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45984.747066550925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45984.747066550925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45984.747066550925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45984.747066550925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45984.747066550925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45984.747066550925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45984.747066550925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45984.747066550925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45984.747066550925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45984.747066550925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45984.747066550925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45984.747066550925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45984.747066550925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45984.747066550925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45984.747066550925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45984.747066550925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45984.747066550925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45984.747066550925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45984.747066550925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45984.747066550925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45984.747066550925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45984.747066550925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45984.747066550925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45984.747066550925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45984.747066550925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45984.747066550925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45984.747066550925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45984.747066550925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45984.747066550925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45984.747066550925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45984.747066550925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45984.747066550925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45984.747066550925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45984.747066550925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45984.747066550925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45984.747066550925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45984.747066550925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45984.747066550925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45984.747066550925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45984.747066550925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45984.747066550925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45984.747066550925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45984.747066550925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45984.747066550925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45984.747066550925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45984.747066550925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45984.747066550925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45984.747066550925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45984.747066550925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45984.747066550925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45984.747066550925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45984.747066550925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45984.747066550925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45984.747066550925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45984.747066550925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45984.747066550925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45984.747066550925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45984.747066550925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45984.747066550925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45984.747066550925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45984.747066550925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45984.747066550925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45984.747066550925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45984.747066550925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45984.747066550925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45984.747066550925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45984.747066550925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45984.747066550925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45984.747066550925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45984.747066550925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45984.747066550925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45984.747066550925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45984.747066550925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45984.747066550925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45984.747066550925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45984.747066550925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45984.747066550925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45984.747066550925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45984.747066550925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45984.747066550925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45984.747066550925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45984.747066550925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45984.747066550925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45984.747066550925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45984.747066550925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45984.747066550925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45984.747066550925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45984.747066550925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45984.747066550925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45984.747066550925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45984.747066550925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45984.747066550925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45984.747066550925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45984.747066550925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45984.747066550925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45984.747066550925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45984.747066550925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45984.747066550925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45984.747066550925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45984.747066550925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45984.747066550925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45984.747066550925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45984.747066550925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45984.747066550925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45984.747066550925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45984.747066550925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45984.747066550925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45984.747066550925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45984.747066550925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45984.747066550925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45984.747066550925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45984.747066550925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45984.747066550925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45984.747066550925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45984.747066550925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45984.747066550925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45984.747066550925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45984.747066550925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45984.747066550925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45984.747066550925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45984.747066550925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45984.747066550925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45984.747066550925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45984.747066550925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45984.747066550925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45984.747066550925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45984.747066550925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45984.747066550925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45984.747066550925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45984.747066550925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45984.747066550925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45984.747066550925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45984.747066550925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45984.747066550925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45984.747066550925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45984.747066550925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45984.747066550925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45984.747066550925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45984.747066550925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45984.747066550925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45984.747066550925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45984.747066550925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45984.747066550925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45984.747066550925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45984.747066550925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45984.747066550925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45984.747066550925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45984.747066550925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45984.747066550925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45984.747066550925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45984.747066550925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45984.747066550925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45984.747066550925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45984.747066550925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45984.747066550925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45984.747066550925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45984.747066550925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45984.747066550925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45984.747066550925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45984.747066550925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45984.747066550925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45984.747066550925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45984.747066550925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45984.747066550925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45984.747066550925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45984.747066550925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45984.747066550925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45984.747066550925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45984.747066550925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45984.747066550925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45984.747066550925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45984.747066550925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45984.747066550925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45984.747066550925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45984.747066550925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45984.747066550925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45984.747066550925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45984.747066550925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45984.747066550925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45984.747066550925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45984.747066550925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45984.747066550925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45984.747066550925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45984.747066550925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45984.747066550925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45984.747066550925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45984.747066550925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45984.747066550925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45984.747066550925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45984.747066550925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45984.747066550925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45984.747066550925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45984.747066550925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45984.747066550925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45984.747066550925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45984.747066550925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45984.747066550925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45984.747066550925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45984.747066550925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45984.747066550925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45984.747066550925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45984.747066550925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45984.747066550925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45984.747066550925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45984.747066550925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45984.747066550925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45984.747066550925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45984.747066550925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45984.747066550925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45984.747066550925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45984.747066550925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45984.747066550925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45984.747066550925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45984.747066550925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45984.747066550925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45984.747066550925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45984.747066550925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45984.747066550925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45984.747066550925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45984.747066550925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45984.747066550925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45984.747066550925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45984.747066550925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45984.747066550925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45984.747066550925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45984.747066550925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45984.747066550925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45984.747066550925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45984.747066550925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45984.747066550925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45984.747066550925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45984.747066550925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45984.747066550925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45984.747066550925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45984.747066550925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45984.747066550925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45984.747066550925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45984.747066550925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45984.747066550925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45984.747066550925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45984.747066550925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45984.747066550925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45984.747066550925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45984.747066550925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45984.747066550925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45984.747066550925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45984.747066550925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45984.747066550925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45984.747066550925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45984.747066550925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45984.747066550925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45984.747066550925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45984.747066550925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45984.747066550925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45984.747066550925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45984.747066550925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45984.747066550925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45984.747066550925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45984.747066550925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45984.747066550925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45984.747066550925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45984.747066550925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45984.747066550925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45984.747066550925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45984.747066550925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45984.747066550925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45984.747066550925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45984.747066550925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45984.747066550925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45984.747066550925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45984.747066550925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45984.747066550925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45984.747066550925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45984.747066550925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45984.747066550925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45984.747066550925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45984.747066550925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45984.747066550925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45984.747066550925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45984.747066550925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45984.747066550925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45984.747066550925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45984.747066550925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45984.747066550925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45984.747066550925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45984.747066550925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45984.747066550925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45984.747066550925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45984.747066550925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45984.747066550925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45984.747066550925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45984.747066550925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45984.747066550925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45984.747066550925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45984.747066550925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45984.747066550925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45984.747066550925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45984.747066550925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45984.747066550925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45984.747066550925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45984.747066550925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45984.747066550925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45984.747066550925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45984.747066550925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45984.747066550925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45984.747066550925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45984.747066550925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45984.747066550925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45984.747066550925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45984.747066550925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45984.747066550925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45984.747066550925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45984.747066550925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45984.747066550925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45984.747066550925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45984.747066550925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45984.747066550925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45984.747066550925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45984.747066550925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45984.747066550925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45984.747066550925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45984.747066550925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45984.747066550925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45984.747066550925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45984.747066550925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45984.747066550925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45984.747066550925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45984.747066550925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45984.747066550925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45984.747066550925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45984.747066550925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45984.747066550925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45984.747066550925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45984.747066550925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45984.747066550925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45984.747066550925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45984.747066550925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45984.747066550925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45984.747066550925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45984.747066550925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45984.747066550925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45984.747066550925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45984.747066550925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45984.747066550925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45984.747066550925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45984.747066550925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45984.747066550925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45984.747066550925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45984.747066550925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45984.747066550925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45984.747066550925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45984.747066550925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45984.747066550925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45984.747066550925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45984.747066550925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45984.747066550925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45984.747066550925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45984.747066550925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45984.747066550925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45984.747066550925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45984.747066550925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45984.747066550925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45984.747066550925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45984.747066550925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45984.747066550925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45984.747066550925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45984.747066550925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45984.747066550925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45984.747066550925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45984.747066550925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45984.747066550925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45984.747066550925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45984.747066550925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45984.747066550925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45984.747066550925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45984.747066550925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45984.747066550925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45984.747066550925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45984.747066550925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45984.747066550925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45984.747066550925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45984.747066550925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45984.747066550925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45984.747066550925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45984.747066550925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45984.747066550925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45984.747066550925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45984.747066550925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45984.747066550925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45984.747066550925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45984.747066550925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45984.747066550925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45984.747066550925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45984.747066550925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45984.747066550925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45984.747066550925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45984.747066550925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45984.747066550925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45984.747066550925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45984.747066550925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45984.747066550925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45984.747066550925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45984.747066550925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45984.747066550925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45984.747066550925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45984.747066550925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45984.747066550925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45984.747066550925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45984.747066550925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45984.747066550925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45984.747066550925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45984.747066550925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45984.747066550925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45984.747066550925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45984.747066550925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45984.747066550925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45984.747066550925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45984.747066550925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45984.747066550925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45984.747066550925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45984.747066550925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45984.747066550925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45984.747066550925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45984.747066550925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45984.747066550925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45984.747066550925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45984.747066550925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45984.747066550925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45984.747066550925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45984.747066550925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45984.747066550925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45984.747066550925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45984.747066550925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45984.747066550925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45984.747066550925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45984.747066550925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45984.747066550925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45984.747066550925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45984.747066550925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45984.747066550925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45984.747066550925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45984.747066550925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45984.747066550925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45984.747066550925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45984.747066550925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45984.747066550925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45984.747066550925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45984.747066550925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45984.747066550925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45984.747066550925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45984.747066550925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45984.747066550925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45984.747066550925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45984.747066550925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45984.747066550925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45984.747066550925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45984.747066550925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45984.747066550925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45984.747066550925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45984.747066550925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45984.747066550925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45984.747066550925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45984.747066550925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45984.747066550925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45984.747066550925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45984.747066550925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45984.747066550925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45984.747066550925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45984.747066550925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45984.747066550925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45984.747066550925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45984.747066550925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45984.747066550925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45984.747066550925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45984.747066550925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45984.747066550925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45984.747066550925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45984.747066550925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45984.747066550925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45984.747066550925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45984.747066550925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45984.747066550925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45984.747066550925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45984.747066550925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45984.747066550925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45984.747066550925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45984.747066550925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45984.747066550925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45984.747066550925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45984.747066550925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45984.747066550925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45984.747066550925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45984.747066550925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45984.747066550925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45984.747066550925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45984.747066550925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45984.747066550925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45984.747066550925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45984.747066550925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45984.747066550925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45984.747066550925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45984.747066550925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45984.747066550925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45984.747066550925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45984.747066550925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45984.747066550925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45984.747066550925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45984.747066550925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45984.747066550925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45984.747066550925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45984.747066550925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45984.747066550925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45984.747066550925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45984.747066550925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45984.747066550925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45984.747066550925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45984.747066550925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45984.747066550925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45984.747066550925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45984.747066550925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45984.747066550925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45984.747066550925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45984.747066550925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45984.747066550925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45984.747066550925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45984.747066550925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45984.747066550925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45984.747066550925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45984.747066550925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45984.747066550925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45984.747066550925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45984.747066550925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45984.747066550925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45984.747066550925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45984.747066550925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45984.747066550925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45984.747066550925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45984.747066550925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45984.747066550925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45984.747066550925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45984.747066550925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45984.747066550925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45984.747066550925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45984.747066550925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45984.747066550925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45984.747066550925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45984.747066550925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45984.747066550925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45984.747066550925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45984.747066550925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45984.747066550925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45984.747066550925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45984.747066550925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45984.747066550925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45984.747066550925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45984.747066550925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45984.747066550925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45984.747066550925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45984.747066550925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45984.747066550925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45984.747066550925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45984.747066550925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45984.747066550925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45984.747066550925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45984.747066550925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45984.747066550925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45984.747066550925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45984.747066550925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45984.747066550925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45984.747066550925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45984.747066550925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45984.747066550925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45984.747066550925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45984.747066550925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45984.747066550925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45984.747066550925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45984.747066550925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45984.747066550925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45984.747066550925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45984.747066550925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45984.747066550925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45984.747066550925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45984.747066550925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45984.747066550925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45984.747066550925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45984.747066550925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45984.747066550925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45984.747066550925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45984.747066550925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45984.747066550925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45984.747066550925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45984.747066550925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45984.747066550925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45984.747066550925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45984.747066550925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45984.747066550925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45984.747066550925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45984.747066550925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45984.747066550925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45984.747066550925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45984.747066550925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45984.747066550925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45984.747066550925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45984.747066550925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45984.747066550925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45984.747066550925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45984.747066550925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45984.747066550925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45984.747066550925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45984.747066550925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45984.747066550925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45984.747066550925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45984.747066550925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45984.747066550925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45984.747066550925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45984.747066550925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45984.747066550925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45984.747066550925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45984.747066550925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45984.747066550925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45984.747066550925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45984.747066550925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45984.747066550925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45984.747066550925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45984.747066550925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45984.747066550925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45984.747066550925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45984.747066550925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45984.747066550925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45984.747066550925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45984.747066550925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45984.747066550925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45984.747066550925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45984.747066550925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45984.747066550925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45984.747066550925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45984.747066550925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45984.747066550925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45984.747066550925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45984.747066550925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45984.747066550925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45984.747066550925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45984.747066550925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45984.747066550925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45984.747066550925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45984.747066550925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45984.747066550925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45984.747066550925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45984.747066550925</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7"/>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281.26634861110506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0.25395277777715819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29913</v>
      </c>
      <c r="E4" s="94" t="s">
        <v>39021</v>
      </c>
      <c r="F4" s="95"/>
      <c r="G4" s="96">
        <f t="shared" ref="G4:G41" ca="1" si="0">IFERROR(NOW()-F4,"")</f>
        <v>45984.747066203701</v>
      </c>
      <c r="H4" s="95">
        <v>45984.731620370374</v>
      </c>
      <c r="I4" s="113" t="str">
        <f>IFERROR(VLOOKUP(D4,DB!A:F,6,0),"")</f>
        <v>SCECO</v>
      </c>
      <c r="J4" s="113" t="str">
        <f>IFERROR(VLOOKUP(D4,DB!A:G,7,0),"")</f>
        <v>Vandalized</v>
      </c>
      <c r="K4" s="97" t="s">
        <v>39112</v>
      </c>
      <c r="L4" s="91" t="str">
        <f>IFERROR(VLOOKUP(D4,DB!A:I,9,0),"")</f>
        <v>Latis</v>
      </c>
    </row>
    <row r="5" spans="1:16" ht="15" customHeight="1">
      <c r="A5" s="113"/>
      <c r="B5" s="113" t="str">
        <f>IFERROR(VLOOKUP(D5,DB!A:K,11,0),"")</f>
        <v/>
      </c>
      <c r="C5" s="93"/>
      <c r="D5" s="91"/>
      <c r="E5" s="94"/>
      <c r="F5" s="95"/>
      <c r="G5" s="96">
        <f t="shared" ca="1" si="0"/>
        <v>45984.747066203701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45984.747066203701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45984.747066203701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45984.747066203701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45984.747066203701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45984.747066203701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45984.747066203701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45984.747066203701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45984.747066203701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45984.747066203701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45984.747066203701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45984.747066203701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45984.747066203701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45984.747066203701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45984.747066203701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45984.747066203701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45984.747066203701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45984.747066203701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45984.747066203701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45984.747066203701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45984.747066203701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45984.747066203701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45984.747066203701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45984.747066203701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45984.747066203701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45984.747066203701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45984.747066203701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45984.747066203701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45984.747066203701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45984.747066203701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45984.747066203701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45984.747066203701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45984.747066203701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45984.747066203701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45984.747066203701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45984.747066203701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45984.747066203701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45984.747066203701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45984.747066203701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45984.747066203701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45984.747066203701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45984.747066203701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45984.747066203701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45984.747066203701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45984.747066203701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45984.747066203701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45984.747066203701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45984.747066203701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45984.747066203701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45984.747066203701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45984.747066203701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45984.747066203701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45984.747066203701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45984.747066203701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45984.747066203701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45984.747066203701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45984.747066203701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45984.747066203701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45984.747066203701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45984.747066203701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45984.747066203701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45984.747066203701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45984.747066203701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45984.747066203701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45984.747066203701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45984.747066203701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45984.747066203701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45984.747066203701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45984.747066203701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45984.747066203701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45984.747066203701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45984.747066203701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45984.747066203701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45984.747066203701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45984.747066203701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45984.747066203701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45984.747066203701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45984.747066203701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45984.747066203701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45984.747066203701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45984.747066203701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45984.747066203701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45984.747066203701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45984.747066203701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45984.747066203701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45984.747066203701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45984.747066203701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45984.747066203701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45984.747066203701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45984.747066203701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45984.747066203701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45984.747066203701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45984.747066203701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45984.747066203701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45984.747066203701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45984.747066203701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45984.747066203701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45984.747066203701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45984.747066203701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45984.747066203701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45984.747066203701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45984.747066203701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45984.747066203701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45984.747066203701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45984.747066203701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45984.747066203701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45984.747066203701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45984.747066203701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45984.747066203701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45984.747066203701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45984.747066203701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45984.747066203701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45984.747066203701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45984.747066203701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45984.747066203701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45984.747066203701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45984.747066203701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45984.747066203701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45984.747066203701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45984.747066203701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45984.747066203701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45984.747066203701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45984.747066203701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45984.747066203701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45984.747066203701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45984.747066203701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45984.747066203701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45984.747066203701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45984.747066203701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45984.747066203701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45984.747066203701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45984.747066203701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45984.747066203701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45984.747066203701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45984.747066203701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45984.747066203701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45984.747066203701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45984.747066203701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45984.747066203701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45984.747066203701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45984.747066203701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45984.747066203701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45984.747066203701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45984.747066203701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45984.747066203701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45984.747066203701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45984.747066203701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45984.747066203701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45984.747066203701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45984.747066203701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45984.747066203701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45984.747066203701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45984.747066203701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45984.747066203701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45984.747066203701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45984.747066203701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45984.747066203701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45984.747066203701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45984.747066203701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45984.747066203701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45984.747066203701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45984.747066203701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45984.747066203701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45984.747066203701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45984.747066203701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45984.747066203701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45984.747066203701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45984.747066203701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45984.747066203701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45984.747066203701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45984.747066203701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45984.747066203701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45984.747066203701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45984.747066203701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45984.747066203701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45984.747066203701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45984.747066203701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45984.747066203701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45984.747066203701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45984.747066203701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45984.747066203701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45984.747066203701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45984.747066203701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45984.747066203701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45984.747066203701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45984.747066203701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45984.747066203701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45984.747066203701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45984.747066203701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45984.747066203701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45984.747066203701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45984.747066203701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45984.747066203701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45984.747066203701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45984.747066203701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45984.747066203701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45984.747066203701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45984.747066203701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45984.747066203701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45984.747066203701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45984.747066203701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45984.747066203701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45984.747066203701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45984.747066203701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45984.747066203701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45984.747066203701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45984.747066203701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45984.747066203701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45984.747066203701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45984.747066203701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45984.747066203701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45984.747066203701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45984.747066203701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45984.747066203701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45984.747066203701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45984.747066203701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45984.747066203701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45984.747066203701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45984.747066203701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45984.747066203701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45984.747066203701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45984.747066203701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45984.747066203701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45984.747066203701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45984.747066203701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45984.747066203701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45984.747066203701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45984.747066203701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45984.747066203701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45984.747066203701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45984.747066203701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45984.747066203701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45984.747066203701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45984.747066203701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45984.747066203701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45984.747066203701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45984.747066203701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45984.747066203701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45984.747066203701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45984.747066203701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45984.747066203701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45984.747066203701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45984.747066203701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45984.747066203701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45984.747066203701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45984.747066203701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45984.747066203701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45984.747066203701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45984.747066203701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45984.747066203701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45984.747066203701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45984.747066203701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45984.747066203701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45984.747066203701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45984.747066203701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45984.747066203701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45984.747066203701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45984.747066203701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45984.747066203701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45984.747066203701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45984.747066203701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45984.747066203701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45984.747066203701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45984.747066203701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45984.747066203701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45984.747066203701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45984.747066203701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45984.747066203701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45984.747066203701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45984.747066203701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45984.747066203701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45984.747066203701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45984.747066203701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45984.747066203701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45984.747066203701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45984.747066203701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45984.747066203701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45984.747066203701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45984.747066203701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45984.747066203701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45984.747066203701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45984.747066203701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45984.747066203701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45984.747066203701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45984.747066203701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45984.747066203701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45984.747066203701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45984.747066203701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45984.747066203701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45984.747066203701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45984.747066203701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45984.747066203701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45984.747066203701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45984.747066203701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45984.747066203701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45984.747066203701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45984.747066203701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45984.747066203701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45984.747066203701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45984.747066203701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45984.747066203701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45984.747066203701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45984.747066203701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45984.747066203701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45984.747066203701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45984.747066203701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45984.747066203701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45984.747066203701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45984.747066203701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45984.747066203701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45984.747066203701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45984.747066203701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45984.747066203701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45984.747066203701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45984.747066203701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45984.747066203701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45984.747066203701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45984.747066203701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45984.747066203701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45984.747066203701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45984.747066203701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45984.747066203701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45984.747066203701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45984.747066203701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45984.747066203701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45984.747066203701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45984.747066203701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45984.747066203701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45984.747066203701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45984.747066203701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45984.747066203701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45984.747066203701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45984.747066203701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45984.747066203701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45984.747066203701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45984.747066203701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45984.747066203701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45984.747066203701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45984.747066203701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45984.747066203701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45984.747066203701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45984.747066203701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45984.747066203701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45984.747066203701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45984.747066203701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45984.747066203701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45984.747066203701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45984.747066203701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45984.747066203701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45984.747066203701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45984.747066203701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45984.747066203701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45984.747066203701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45984.747066203701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45984.747066203701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45984.747066203701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45984.747066203701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07" ca="1" si="6">IFERROR(NOW()-F362,"")</f>
        <v>45984.747066203701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45984.747066203701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45984.747066203701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45984.747066203701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45984.747066203701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45984.747066203701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45984.747066203701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45984.747066203701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45984.747066203701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45984.747066203701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45984.747066203701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45984.747066203701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45984.747066203701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45984.747066203701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45984.747066203701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45984.747066203701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45984.747066203701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45984.747066203701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45984.747066203701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45984.747066203701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45984.747066203701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45984.747066203701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45984.747066203701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45984.747066203701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45984.747066203701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45984.747066203701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45984.747066203701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45984.747066203701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45984.747066203701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45984.747066203701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45984.747066203701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45984.747066203701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45984.747066203701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45984.747066203701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45984.747066203701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45984.747066203701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45984.747066203701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45984.747066203701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45984.747066203701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45984.747066203701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45984.747066203701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45984.747066203701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45984.747066203701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45984.747066203701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45984.747066203701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45984.747066203701</v>
      </c>
      <c r="H407" s="95"/>
      <c r="I407" s="113" t="str">
        <f>IFERROR(VLOOKUP(D407,DB!A:F,6,0),"")</f>
        <v/>
      </c>
      <c r="J407" s="113" t="str">
        <f>IFERROR(VLOOKUP(D407,DB!A:G,7,0),"")</f>
        <v/>
      </c>
      <c r="K407" s="97"/>
      <c r="L407" s="91" t="str">
        <f>IFERROR(VLOOKUP(D407,DB!A:I,9,0),"")</f>
        <v/>
      </c>
    </row>
  </sheetData>
  <dataValidations count="2">
    <dataValidation allowBlank="1" showInputMessage="1" showErrorMessage="1" sqref="E1" xr:uid="{A4F81451-56CC-4543-9497-104C4E44EE4B}"/>
    <dataValidation type="list" allowBlank="1" showInputMessage="1" showErrorMessage="1" sqref="E2:E4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92.91500636573619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58.558189236107864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36.085955439812096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3.3737675925876829</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45984.747066203701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45984.747066203701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45984.747066203701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45984.747066203701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45984.747066203701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45984.747066203701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45984.747066203701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45984.747066203701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45984.747066203701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45984.747066203701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45984.747066203701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45984.747066203701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45984.747066203701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45984.747066203701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45984.747066203701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45984.747066203701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45984.747066203701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45984.747066203701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45984.747066203701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45984.747066203701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45984.747066203701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45984.747066203701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45984.747066203701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45984.747066203701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45984.747066203701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45984.747066203701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45984.747066203701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45984.747066203701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45984.747066203701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45984.747066203701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45984.747066203701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45984.747066203701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45984.747066203701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45984.747066203701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45984.747066203701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45984.747066203701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45984.747066203701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45984.747066203701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45984.747066203701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45984.747066203701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45984.747066203701</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45984.747066203701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45984.747066203701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45984.747066203701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45984.747066203701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45984.747066203701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45984.747066203701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45984.747066203701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45984.747066203701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45984.747066203701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45984.747066203701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45984.747066203701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45984.747066203701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45984.747066203701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45984.747066203701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45984.747066203701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45984.747066203701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45984.747066203701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45984.747066203701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45984.747066203701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45984.747066203701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45984.747066203701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45984.747066203701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45984.747066203701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45984.747066203701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45984.747066203701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45984.747066203701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45984.747066203701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45984.747066203701</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45984.747066203701</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45984.747066203701</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45984.747066203701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45984.747066203701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45984.747066203701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45984.747066203701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45984.747066203701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45984.747066203701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45984.747066203701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45984.747066203701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45984.747066203701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45984.747066203701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45984.747066203701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45984.747066203701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45984.747066203701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45984.747066203701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45984.747066203701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45984.747066203701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45984.747066203701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45984.747066203701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45984.747066203701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45984.747066203701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45984.747066203701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45984.747066203701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45984.747066203701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45984.747066203701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45984.747066203701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45984.747066203701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45984.747066203701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45984.747066203701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45984.747066203701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45984.747066203701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45984.747066203701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45984.747066203701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45984.747066203701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45984.747066203701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45984.747066203701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45984.747066203701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45984.747066203701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45984.747066203701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45984.747066203701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45984.747066203701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45984.747066203701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45984.747066203701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2025-11-23T14:56:08Z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