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46" documentId="13_ncr:1_{F6CB121F-512D-4AA6-A0C1-0FB36C537598}" xr6:coauthVersionLast="47" xr6:coauthVersionMax="47" xr10:uidLastSave="{A071EFCB-5106-4A9C-82D7-44937DEBBA2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I9" i="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<sst xmlns="http://schemas.openxmlformats.org/spreadsheetml/2006/main" count="180279" uniqueCount="39124">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</sst>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31" dataDxfId="30" headerRowBorderDxfId="28" tableBorderDxfId="29">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304.01177835647832</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0.55709085647686152</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45966.960204282404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45966.960204282404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45966.960204282404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45966.960204282404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45966.960204282404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45966.960204282404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45966.960204282404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45966.960204282404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45966.960204282404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45966.960204282404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45966.960204282404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45966.960204282404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45966.960204282404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45966.960204282404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45966.960204282404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45966.960204282404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45966.960204282404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45966.960204282404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45966.960204282404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45966.960204282404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45966.960204282404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45966.960204282404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45966.960204282404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45966.960204282404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45966.960204282404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45966.960204282404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45966.960204282404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45966.960204282404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45966.960204282404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45966.960204282404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45966.960204282404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45966.960204282404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45966.960204282404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45966.960204282404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45966.960204282404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45966.960204282404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45966.960204282404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45966.960204282404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45966.960204282404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45966.960204282404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45966.960204282404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45966.960204282404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45966.960204282404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45966.960204282404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45966.960204282404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45966.960204282404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45966.960204282404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45966.960204282404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45966.960204282404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45966.960204282404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45966.960204282404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45966.960204282404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45966.960204282404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45966.960204282404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45966.960204282404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45966.960204282404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45966.960204282404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45966.960204282404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45966.960204282404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45966.960204282404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45966.960204282404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45966.960204282404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45966.960204282404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45966.960204282404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45966.960204282404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45966.960204282404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45966.960204282404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45966.960204282404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45966.960204282404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45966.960204282404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45966.960204282404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45966.960204282404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45966.960204282404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45966.960204282404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45966.960204282404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45966.960204282404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45966.960204282404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45966.960204282404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45966.960204282404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45966.960204282404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45966.960204282404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45966.960204282404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45966.960204282404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45966.960204282404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45966.960204282404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45966.960204282404</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45966.960204282404</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EB2D2835-0074-4BBC-9259-112CF6AEE07D}"/>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141.96036631944298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8.2181209490736364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45966.960204282404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45966.960204282404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45966.960204282404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45966.960204282404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45966.960204282404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45966.960204282404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45966.960204282404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45966.960204282404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45966.960204282404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45966.960204282404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45966.960204282404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45966.960204282404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45966.960204282404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45966.960204282404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45966.960204282404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45966.960204282404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45966.960204282404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45966.960204282404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45966.960204282404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45966.960204282404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45966.960204282404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45966.960204282404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45966.960204282404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45966.960204282404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45966.960204282404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45966.960204282404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45966.960204282404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45966.960204282404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45966.960204282404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45966.960204282404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45966.960204282404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45966.960204282404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45966.960204282404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45966.960204282404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45966.960204282404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45966.960204282404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45966.960204282404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45966.960204282404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45966.960204282404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45966.960204282404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45966.960204282404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45966.960204282404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45966.960204282404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45966.960204282404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45966.960204282404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45966.960204282404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45966.960204282404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45966.960204282404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45966.960204282404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45966.960204282404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45966.960204282404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45966.960204282404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45966.960204282404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45966.960204282404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45966.960204282404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45966.960204282404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45966.960204282404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45966.960204282404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45966.960204282404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45966.960204282404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45966.960204282404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45966.960204282404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45966.960204282404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45966.960204282404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45966.960204282404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45966.960204282404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45966.960204282404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45966.960204282404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45966.960204282404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45966.960204282404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45966.960204282404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45966.960204282404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45966.960204282404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45966.960204282404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45966.960204282404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45966.960204282404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45966.960204282404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45966.960204282404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45966.960204282404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45966.960204282404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45966.960204282404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45966.960204282404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45966.960204282404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45966.960204282404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45966.960204282404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45966.960204282404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45966.960204282404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45966.960204282404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45966.960204282404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45966.960204282404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45966.960204282404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45966.960204282404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45966.960204282404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45966.960204282404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45966.960204282404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45966.960204282404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45966.960204282404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45966.960204282404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45966.960204282404</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45966.960204282404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45966.960204282404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45966.960204282404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45966.960204282404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45966.960204282404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45966.960204282404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45966.960204282404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45966.960204282404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45966.960204282404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45966.960204282404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45966.960204282404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45966.960204282404</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45966.960204282404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45966.960204282404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45966.960204282404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45966.960204282404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45966.960204282404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45966.960204282404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45966.960204282404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45966.960204282404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45966.960204282404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45966.960204282404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45966.960204282404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45966.960204282404</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45966.960204282404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45966.960204282404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45966.960204282404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45966.960204282404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45966.960204282404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45966.960204282404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45966.960204282404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45966.960204282404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45966.960204282404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45966.960204282404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45966.960204282404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45966.960204282404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45966.960204282404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45966.960204282404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45966.960204282404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45966.960204282404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45966.960204282404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45966.960204282404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45966.960204282404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45966.960204282404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45966.960204282404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45966.960204282404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45966.960204282404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45966.960204282404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45966.960204282404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45966.960204282404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45966.960204282404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45966.960204282404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45966.960204282404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45966.960204282404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45966.960204282404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45966.960204282404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45966.960204282404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45966.960204282404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45966.960204282404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45966.960204282404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45966.960204282404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45966.960204282404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45966.960204282404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45966.960204282404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45966.960204282404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45966.960204282404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45966.960204282404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45966.960204282404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45966.960204282404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45966.960204282404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45966.960204282404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45966.960204282404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45966.960204282404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45966.960204282404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45966.960204282404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45966.960204282404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45966.960204282404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45966.960204282404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45966.960204282404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45966.960204282404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45966.960204282404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45966.960204282404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45966.960204282404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45966.960204282404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45966.960204282404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45966.960204282404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45966.960204282404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45966.960204282404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45966.960204282404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45966.960204282404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45966.960204282404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45966.960204282404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45966.960204282404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45966.960204282404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45966.960204282404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45966.960204282404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45966.960204282404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45966.960204282404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45966.960204282404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45966.960204282404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45966.960204282404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45966.960204282404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45966.960204282404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45966.960204282404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45966.960204282404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45966.960204282404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45966.960204282404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45966.960204282404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45966.960204282404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45966.960204282404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45966.960204282404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45966.960204282404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45966.960204282404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45966.960204282404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45966.960204282404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45966.960204282404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45966.960204282404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45966.960204282404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45966.960204282404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45966.960204282404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45966.960204282404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45966.960204282404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45966.960204282404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45966.960204282404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45966.960204282404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45966.960204282404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45966.960204282404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45966.960204282404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45966.960204282404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45966.960204282404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45966.960204282404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45966.960204282404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45966.960204282404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45966.960204282404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45966.960204282404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45966.960204282404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45966.960204282404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45966.960204282404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45966.960204282404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45966.960204282404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45966.960204282404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45966.960204282404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45966.960204282404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45966.960204282404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45966.960204282404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45966.960204282404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45966.960204282404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45966.960204282404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45966.960204282404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45966.960204282404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45966.960204282404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45966.960204282404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45966.960204282404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45966.960204282404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45966.960204282404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45966.960204282404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45966.960204282404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45966.960204282404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45966.960204282404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45966.960204282404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45966.960204282404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45966.960204282404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45966.960204282404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45966.960204282404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45966.960204282404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45966.960204282404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45966.960204282404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45966.960204282404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45966.960204282404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45966.960204282404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45966.960204282404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45966.960204282404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45966.960204282404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45966.960204282404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45966.960204282404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45966.960204282404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45966.960204282404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45966.960204282404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45966.960204282404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45966.960204282404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45966.960204282404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45966.960204282404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45966.960204282404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45966.960204282404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45966.960204282404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45966.960204282404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45966.960204282404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45966.960204282404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45966.960204282404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45966.960204282404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45966.960204282404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45966.960204282404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45966.960204282404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45966.960204282404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45966.960204282404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45966.960204282404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45966.960204282404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45966.960204282404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45966.960204282404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45966.960204282404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45966.960204282404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45966.960204282404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45966.960204282404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45966.960204282404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45966.960204282404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45966.960204282404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45966.960204282404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45966.960204282404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45966.960204282404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45966.960204282404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45966.960204282404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45966.960204282404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45966.960204282404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45966.960204282404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45966.960204282404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45966.960204282404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45966.960204282404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45966.960204282404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45966.960204282404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45966.960204282404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45966.960204282404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45966.960204282404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45966.960204282404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45966.960204282404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45966.960204282404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45966.960204282404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45966.960204282404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45966.960204282404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45966.960204282404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45966.960204282404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45966.960204282404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45966.960204282404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45966.960204282404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45966.960204282404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45966.960204282404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45966.960204282404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45966.960204282404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45966.960204282404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45966.960204282404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45966.960204282404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45966.960204282404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45966.960204282404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45966.960204282404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45966.960204282404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45966.960204282404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45966.960204282404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45966.960204282404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45966.960204282404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45966.960204282404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45966.960204282404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45966.960204282404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45966.960204282404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45966.960204282404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45966.960204282404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45966.960204282404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45966.960204282404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45966.960204282404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45966.960204282404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45966.960204282404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45966.960204282404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45966.960204282404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45966.960204282404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45966.960204282404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45966.960204282404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45966.960204282404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45966.960204282404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45966.960204282404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45966.960204282404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45966.960204282404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45966.960204282404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45966.960204282404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45966.960204282404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45966.960204282404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45966.960204282404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45966.960204282404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45966.960204282404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45966.960204282404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45966.960204282404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45966.960204282404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45966.960204282404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45966.960204282404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45966.960204282404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45966.960204282404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45966.960204282404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45966.960204282404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45966.960204282404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45966.960204282404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45966.960204282404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45966.960204282404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45966.960204282404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45966.960204282404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45966.960204282404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45966.960204282404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45966.960204282404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45966.960204282404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45966.960204282404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45966.960204282404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45966.960204282404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45966.960204282404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45966.960204282404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45966.960204282404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45966.960204282404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45966.960204282404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45966.960204282404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45966.960204282404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45966.960204282404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45966.960204282404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45966.960204282404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45966.960204282404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45966.960204282404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45966.960204282404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45966.960204282404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45966.960204282404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45966.960204282404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45966.960204282404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45966.960204282404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45966.960204282404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45966.960204282404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45966.960204282404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45966.960204282404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45966.960204282404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45966.960204282404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45966.960204282404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45966.960204282404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45966.960204282404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45966.960204282404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45966.960204282404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45966.960204282404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45966.960204282404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45966.960204282404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45966.960204282404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45966.960204282404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45966.960204282404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45966.960204282404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45966.960204282404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45966.960204282404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45966.960204282404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45966.960204282404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45966.960204282404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45966.960204282404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45966.960204282404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45966.960204282404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45966.960204282404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45966.960204282404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45966.960204282404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45966.960204282404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45966.960204282404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45966.960204282404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45966.960204282404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45966.960204282404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45966.960204282404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45966.960204282404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45966.960204282404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45966.960204282404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45966.960204282404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45966.960204282404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45966.960204282404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45966.960204282404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45966.960204282404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45966.960204282404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45966.960204282404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45966.960204282404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45966.960204282404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45966.960204282404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45966.960204282404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45966.960204282404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45966.960204282404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45966.960204282404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45966.960204282404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45966.960204282404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45966.960204282404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45966.960204282404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45966.960204282404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45966.960204282404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45966.960204282404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45966.960204282404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45966.960204282404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45966.960204282404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45966.960204282404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45966.960204282404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45966.960204282404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45966.960204282404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45966.960204282404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45966.960204282404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45966.960204282404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45966.960204282404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45966.960204282404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45966.960204282404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45966.960204282404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45966.960204282404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45966.960204282404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45966.960204282404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45966.960204282404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45966.960204282404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45966.960204282404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45966.960204282404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45966.960204282404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45966.960204282404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45966.960204282404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45966.960204282404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45966.960204282404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45966.960204282404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45966.960204282404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45966.960204282404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45966.960204282404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45966.960204282404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45966.960204282404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45966.960204282404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45966.960204282404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45966.960204282404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45966.960204282404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45966.960204282404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45966.960204282404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45966.960204282404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45966.960204282404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45966.960204282404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45966.960204282404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45966.960204282404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45966.960204282404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45966.960204282404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45966.960204282404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45966.960204282404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45966.960204282404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45966.960204282404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45966.960204282404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45966.960204282404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45966.960204282404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45966.960204282404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45966.960204282404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45966.960204282404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45966.960204282404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45966.960204282404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45966.960204282404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45966.960204282404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45966.960204282404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45966.960204282404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45966.960204282404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45966.960204282404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45966.960204282404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45966.960204282404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45966.960204282404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45966.960204282404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45966.960204282404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45966.960204282404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45966.960204282404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45966.960204282404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45966.960204282404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45966.960204282404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45966.960204282404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45966.960204282404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45966.960204282404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45966.960204282404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45966.960204282404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45966.960204282404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45966.960204282404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45966.960204282404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45966.960204282404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45966.960204282404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45966.960204282404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45966.960204282404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45966.960204282404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45966.960204282404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45966.960204282404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45966.960204282404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45966.960204282404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45966.960204282404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45966.960204282404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45966.960204282404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45966.960204282404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45966.960204282404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45966.960204282404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45966.960204282404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45966.960204282404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45966.960204282404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45966.960204282404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45966.960204282404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45966.960204282404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45966.960204282404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45966.960204282404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45966.960204282404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45966.960204282404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45966.960204282404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45966.960204282404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45966.960204282404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45966.960204282404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45966.960204282404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45966.960204282404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45966.960204282404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45966.960204282404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45966.960204282404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45966.960204282404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45966.960204282404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45966.960204282404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45966.960204282404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45966.960204282404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45966.960204282404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45966.960204282404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45966.960204282404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45966.960204282404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45966.960204282404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45966.960204282404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45966.960204282404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45966.960204282404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45966.960204282404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45966.960204282404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45966.960204282404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45966.960204282404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45966.960204282404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45966.960204282404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45966.960204282404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45966.960204282404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45966.960204282404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45966.960204282404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45966.960204282404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45966.960204282404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45966.960204282404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45966.960204282404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45966.960204282404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45966.960204282404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45966.960204282404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45966.960204282404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45966.960204282404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45966.960204282404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45966.960204282404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45966.960204282404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45966.960204282404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45966.960204282404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45966.960204282404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45966.960204282404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45966.960204282404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45966.960204282404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45966.960204282404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45966.960204282404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45966.960204282404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45966.960204282404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45966.960204282404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45966.960204282404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45966.960204282404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45966.960204282404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45966.960204282404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45966.960204282404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45966.960204282404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45966.960204282404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45966.960204282404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45966.960204282404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45966.960204282404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45966.960204282404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45966.960204282404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45966.960204282404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45966.960204282404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45966.960204282404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45966.960204282404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45966.960204282404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45966.960204282404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45966.960204282404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45966.960204282404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45966.960204282404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45966.960204282404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45966.960204282404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45966.960204282404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45966.960204282404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45966.960204282404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45966.960204282404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45966.960204282404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45966.960204282404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45966.960204282404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45966.960204282404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45966.960204282404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45966.960204282404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45966.960204282404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45966.960204282404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45966.960204282404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45966.960204282404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45966.960204282404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45966.960204282404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45966.960204282404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45966.960204282404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45966.960204282404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45966.960204282404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45966.960204282404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45966.960204282404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45966.960204282404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45966.960204282404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45966.960204282404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45966.960204282404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45966.960204282404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45966.960204282404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45966.960204282404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45966.960204282404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45966.960204282404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45966.960204282404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45966.960204282404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45966.960204282404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45966.960204282404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45966.960204282404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45966.960204282404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45966.960204282404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45966.960204282404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45966.960204282404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45966.960204282404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45966.960204282404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45966.960204282404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45966.960204282404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45966.960204282404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45966.960204282404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45966.960204282404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45966.960204282404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45966.960204282404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45966.960204282404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45966.960204282404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45966.960204282404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45966.960204282404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45966.960204282404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45966.960204282404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45966.960204282404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45966.960204282404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45966.960204282404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45966.960204282404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45966.960204282404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45966.960204282404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45966.960204282404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45966.960204282404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45966.960204282404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45966.960204282404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45966.960204282404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45966.960204282404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45966.960204282404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45966.960204282404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45966.960204282404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45966.960204282404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45966.960204282404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45966.960204282404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45966.960204282404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45966.960204282404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45966.960204282404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45966.960204282404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45966.960204282404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45966.960204282404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45966.960204282404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45966.960204282404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45966.960204282404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45966.960204282404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45966.960204282404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45966.960204282404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45966.960204282404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45966.960204282404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45966.960204282404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45966.960204282404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45966.960204282404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45966.960204282404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45966.960204282404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45966.960204282404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45966.960204282404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45966.960204282404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45966.960204282404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45966.960204282404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45966.960204282404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45966.960204282404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45966.960204282404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45966.960204282404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45966.960204282404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45966.960204282404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45966.960204282404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45966.960204282404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45966.960204282404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45966.960204282404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45966.960204282404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45966.960204282404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45966.960204282404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45966.960204282404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45966.960204282404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45966.960204282404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45966.960204282404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45966.960204282404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45966.960204282404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45966.960204282404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45966.960204282404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45966.960204282404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45966.960204282404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45966.960204282404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45966.960204282404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45966.960204282404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45966.960204282404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45966.960204282404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45966.960204282404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45966.960204282404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45966.960204282404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45966.960204282404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45966.960204282404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45966.960204282404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45966.960204282404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45966.960204282404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45966.960204282404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45966.960204282404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45966.960204282404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45966.960204282404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45966.960204282404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45966.960204282404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45966.960204282404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45966.960204282404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45966.960204282404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45966.960204282404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45966.960204282404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45966.960204282404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45966.960204282404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45966.960204282404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45966.960204282404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45966.960204282404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45966.960204282404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45966.960204282404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45966.960204282404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45966.960204282404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45966.960204282404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45966.960204282404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45966.960204282404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45966.960204282404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45966.960204282404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45966.960204282404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45966.960204282404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45966.960204282404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45966.960204282404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45966.960204282404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45966.960204282404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45966.960204282404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45966.960204282404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45966.960204282404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45966.960204282404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45966.960204282404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45966.960204282404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45966.960204282404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45966.960204282404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45966.960204282404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45966.960204282404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45966.960204282404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45966.960204282404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45966.960204282404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45966.960204282404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45966.960204282404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45966.960204282404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45966.960204282404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45966.960204282404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45966.960204282404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45966.960204282404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45966.960204282404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45966.960204282404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45966.960204282404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45966.960204282404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45966.960204282404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45966.960204282404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45966.960204282404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45966.960204282404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45966.960204282404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45966.960204282404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45966.960204282404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45966.960204282404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45966.960204282404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45966.960204282404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45966.960204282404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45966.960204282404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45966.960204282404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45966.960204282404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45966.960204282404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45966.960204282404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45966.960204282404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45966.960204282404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45966.960204282404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45966.960204282404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45966.960204282404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45966.960204282404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45966.960204282404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45966.960204282404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45966.960204282404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45966.960204282404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45966.960204282404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45966.960204282404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45966.960204282404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45966.960204282404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45966.960204282404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45966.960204282404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45966.960204282404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45966.960204282404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45966.960204282404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45966.960204282404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45966.960204282404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45966.960204282404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45966.960204282404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45966.960204282404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45966.960204282404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45966.960204282404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45966.960204282404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45966.960204282404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45966.960204282404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45966.960204282404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45966.960204282404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45966.960204282404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45966.960204282404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45966.960204282404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45966.960204282404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45966.960204282404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45966.960204282404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45966.960204282404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45966.960204282404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45966.960204282404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45966.960204282404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45966.960204282404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45966.960204282404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45966.960204282404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45966.960204282404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45966.960204282404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45966.960204282404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45966.960204282404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45966.960204282404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45966.960204282404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45966.960204282404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45966.960204282404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45966.960204282404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45966.960204282404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45966.960204282404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45966.960204282404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45966.960204282404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45966.960204282404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45966.960204282404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45966.960204282404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45966.960204282404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45966.960204282404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45966.960204282404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45966.960204282404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45966.960204282404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45966.960204282404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45966.960204282404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45966.960204282404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45966.960204282404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45966.960204282404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45966.960204282404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45966.960204282404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45966.960204282404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45966.960204282404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45966.960204282404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45966.960204282404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45966.960204282404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45966.960204282404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45966.960204282404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45966.960204282404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45966.960204282404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45966.960204282404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45966.960204282404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45966.960204282404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45966.960204282404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45966.960204282404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45966.960204282404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45966.960204282404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45966.960204282404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45966.960204282404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45966.960204282404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45966.960204282404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45966.960204282404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45966.960204282404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45966.960204282404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45966.960204282404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45966.960204282404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45966.960204282404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45966.960204282404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45966.960204282404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45966.960204282404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45966.960204282404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45966.960204282404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45966.960204282404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45966.960204282404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45966.960204282404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45966.960204282404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45966.960204282404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45966.960204282404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45966.960204282404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45966.960204282404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45966.960204282404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45966.960204282404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45966.960204282404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45966.960204282404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45966.960204282404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45966.960204282404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45966.960204282404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45966.960204282404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45966.960204282404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45966.960204282404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45966.960204282404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45966.960204282404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45966.960204282404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45966.960204282404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45966.960204282404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45966.960204282404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45966.960204282404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45966.960204282404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45966.960204282404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45966.960204282404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45966.960204282404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45966.960204282404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45966.960204282404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45966.960204282404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45966.960204282404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45966.960204282404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45966.960204282404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45966.960204282404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45966.960204282404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45966.960204282404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45966.960204282404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45966.960204282404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45966.960204282404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45966.960204282404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45966.960204282404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45966.960204282404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45966.960204282404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45966.960204282404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45966.960204282404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45966.960204282404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45966.960204282404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45966.960204282404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45966.960204282404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45966.960204282404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45966.960204282404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45966.960204282404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45966.960204282404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45966.960204282404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45966.960204282404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45966.960204282404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45966.960204282404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45966.960204282404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45966.960204282404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45966.960204282404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45966.960204282404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45966.960204282404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45966.960204282404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45966.960204282404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45966.960204282404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45966.960204282404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45966.960204282404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45966.960204282404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45966.960204282404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45966.960204282404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45966.960204282404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45966.960204282404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45966.960204282404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45966.960204282404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45966.960204282404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45966.960204282404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45966.960204282404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45966.960204282404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45966.960204282404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45966.960204282404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45966.960204282404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45966.960204282404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45966.960204282404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45966.960204282404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45966.960204282404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45966.960204282404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45966.960204282404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45966.960204282404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45966.960204282404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45966.960204282404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45966.960204282404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45966.960204282404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45966.960204282404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45966.960204282404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45966.960204282404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45966.960204282404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45966.960204282404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45966.960204282404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45966.960204282404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45966.960204282404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45966.960204282404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45966.960204282404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45966.960204282404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45966.960204282404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45966.960204282404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45966.960204282404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45966.960204282404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45966.960204282404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45966.960204282404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45966.960204282404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45966.960204282404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45966.960204282404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45966.960204282404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45966.960204282404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45966.960204282404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45966.960204282404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45966.960204282404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45966.960204282404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45966.960204282404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45966.960204282404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45966.960204282404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45966.960204282404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45966.960204282404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45966.960204282404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45966.960204282404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45966.960204282404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45966.960204282404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45966.960204282404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45966.960204282404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45966.960204282404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45966.960204282404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45966.960204282404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45966.960204282404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45966.960204282404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45966.960204282404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45966.960204282404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45966.960204282404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45966.960204282404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45966.960204282404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45966.960204282404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45966.960204282404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45966.960204282404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45966.960204282404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45966.960204282404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45966.960204282404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45966.960204282404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45966.960204282404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45966.960204282404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45966.960204282404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45966.960204282404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45966.960204282404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45966.960204282404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45966.960204282404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45966.960204282404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45966.960204282404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45966.960204282404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45966.960204282404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45966.960204282404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45966.960204282404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45966.960204282404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45966.960204282404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45966.960204282404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45966.960204282404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45966.960204282404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45966.960204282404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45966.960204282404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45966.960204282404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45966.960204282404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45966.960204282404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45966.960204282404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45966.960204282404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45966.960204282404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45966.960204282404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45966.960204282404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45966.960204282404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45966.960204282404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45966.960204282404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45966.960204282404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45966.960204282404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45966.960204282404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45966.960204282404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45966.960204282404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45966.960204282404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45966.960204282404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45966.960204282404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45966.960204282404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45966.960204282404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45966.960204282404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45966.960204282404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45966.960204282404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45966.960204282404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45966.960204282404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45966.960204282404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45966.960204282404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45966.960204282404</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263.47948668980825</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0.17670891203306383</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3.6593171294953208E-2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45966.960204282404</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45966.960204282404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45966.960204282404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45966.960204282404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45966.960204282404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45966.960204282404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45966.960204282404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45966.960204282404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45966.960204282404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45966.960204282404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45966.960204282404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45966.960204282404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45966.960204282404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45966.960204282404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45966.960204282404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45966.960204282404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45966.960204282404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45966.960204282404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45966.960204282404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45966.960204282404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45966.960204282404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45966.960204282404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45966.960204282404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45966.960204282404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45966.960204282404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45966.960204282404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45966.960204282404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45966.960204282404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45966.960204282404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45966.960204282404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45966.960204282404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45966.960204282404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45966.960204282404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45966.960204282404</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45966.960204282404</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14" sqref="A14"/>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75.128144097216136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40.771326967587811</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18.299093171292043</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32330</v>
      </c>
      <c r="E5" s="151" t="s">
        <v>39021</v>
      </c>
      <c r="F5" s="152">
        <v>45966.952418981484</v>
      </c>
      <c r="G5" s="153">
        <f ca="1">IFERROR(NOW()-F5,"")</f>
        <v>7.7853009206592105E-3</v>
      </c>
      <c r="H5" s="152">
        <v>45966.946793981479</v>
      </c>
      <c r="I5" s="151" t="str">
        <f>IFERROR(VLOOKUP(D5,DB!A:F,6,0),"")</f>
        <v>SCECO</v>
      </c>
      <c r="J5" s="151" t="str">
        <f>IFERROR(VLOOKUP(D5,DB!A:G,7,0),"")</f>
        <v>Dead</v>
      </c>
      <c r="K5" s="151" t="s">
        <v>39123</v>
      </c>
      <c r="L5" s="151" t="str">
        <f>IFERROR(VLOOKUP(D5,DB!A:I,9,0),"")</f>
        <v>Latis</v>
      </c>
    </row>
    <row r="6" spans="1:13" ht="15">
      <c r="A6" s="151"/>
      <c r="B6" s="151" t="str">
        <f>IFERROR(VLOOKUP(D6,DB!A:K,11,0),"")</f>
        <v/>
      </c>
      <c r="C6" s="151"/>
      <c r="D6" s="151"/>
      <c r="E6" s="151"/>
      <c r="F6" s="152"/>
      <c r="G6" s="153">
        <f ca="1">IFERROR(NOW()-F6,"")</f>
        <v>45966.960204282404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45966.960204282404</v>
      </c>
      <c r="H7" s="152"/>
      <c r="I7" s="151" t="str">
        <f>IFERROR(VLOOKUP(D7,DB!A:F,6,0),"")</f>
        <v/>
      </c>
      <c r="J7" s="151" t="str">
        <f>IFERROR(VLOOKUP(D7,DB!A:G,7,0),"")</f>
        <v/>
      </c>
      <c r="K7" s="151"/>
      <c r="L7" s="151" t="str">
        <f>IFERROR(VLOOKUP(D7,DB!A:I,9,0),"")</f>
        <v/>
      </c>
    </row>
    <row r="8" spans="1:13" ht="15">
      <c r="A8" s="151"/>
      <c r="B8" s="151"/>
      <c r="C8" s="151"/>
      <c r="D8" s="151"/>
      <c r="E8" s="151"/>
      <c r="F8" s="152"/>
      <c r="G8" s="153">
        <f ca="1">IFERROR(NOW()-F8,"")</f>
        <v>45966.960204282404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45966.960204282404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45966.960204282404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45966.960204282404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45966.960204282404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45966.960204282404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45966.960204282404</v>
      </c>
      <c r="H14" s="152"/>
      <c r="I14" s="151" t="str">
        <f>IFERROR(VLOOKUP(D14,DB!A:F,6,0),"")</f>
        <v/>
      </c>
      <c r="J14" s="151" t="str">
        <f>IFERROR(VLOOKUP(D14,DB!A:G,7,0),"")</f>
        <v/>
      </c>
      <c r="K14" s="151"/>
      <c r="L14" s="151" t="str">
        <f>IFERROR(VLOOKUP(D14,DB!A:I,9,0),"")</f>
        <v/>
      </c>
    </row>
    <row r="15" spans="1:13" ht="15.75">
      <c r="A15" s="151"/>
      <c r="B15" s="151" t="str">
        <f>IFERROR(VLOOKUP(D15,DB!A:K,11,0),"")</f>
        <v/>
      </c>
      <c r="C15" s="151"/>
      <c r="D15" s="175"/>
      <c r="E15" s="151"/>
      <c r="F15" s="152"/>
      <c r="G15" s="153">
        <f ca="1">IFERROR(NOW()-F15,"")</f>
        <v>45966.960204282404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45966.960204282404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45966.960204282404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45966.960204282404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45966.960204282404</v>
      </c>
      <c r="H19" s="152"/>
      <c r="I19" s="151" t="str">
        <f>IFERROR(VLOOKUP(D19,DB!A:F,6,0),"")</f>
        <v/>
      </c>
      <c r="J19" s="151" t="str">
        <f>IFERROR(VLOOKUP(D19,DB!A:G,7,0),"")</f>
        <v/>
      </c>
      <c r="K19" s="151"/>
      <c r="L19" s="151" t="str">
        <f>IFERROR(VLOOKUP(D19,DB!A:I,9,0),"")</f>
        <v/>
      </c>
    </row>
    <row r="20" spans="1:12" ht="15.75">
      <c r="A20" s="151"/>
      <c r="B20" s="151" t="str">
        <f>IFERROR(VLOOKUP(D20,DB!A:K,11,0),"")</f>
        <v/>
      </c>
      <c r="C20" s="151"/>
      <c r="D20" s="175"/>
      <c r="E20" s="151"/>
      <c r="F20" s="152"/>
      <c r="G20" s="153">
        <f ca="1">IFERROR(NOW()-F20,"")</f>
        <v>45966.960204282404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45966.960204282404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45966.960204282404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45966.960204282404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45966.960204282404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45966.960204282404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45966.960204282404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45966.960204282404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45966.960204282404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45966.960204282404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45966.960204282404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45966.960204282404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45966.960204282404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45966.960204282404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45966.960204282404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45966.960204282404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45966.960204282404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45966.960204282404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45966.960204282404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45966.960204282404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45966.960204282404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45966.960204282404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45966.960204282404</v>
      </c>
      <c r="H42" s="152"/>
      <c r="I42" s="151" t="str">
        <f>IFERROR(VLOOKUP(D42,DB!A:F,6,0),"")</f>
        <v/>
      </c>
      <c r="J42" s="151" t="str">
        <f>IFERROR(VLOOKUP(D42,DB!A:G,7,0),"")</f>
        <v/>
      </c>
      <c r="K42" s="151"/>
      <c r="L42" s="151" t="str">
        <f>IFERROR(VLOOKUP(D42,DB!A:I,9,0),"")</f>
        <v/>
      </c>
    </row>
    <row r="43" spans="1:12" ht="15">
      <c r="A43" s="157"/>
      <c r="B43" s="157" t="str">
        <f>IFERROR(VLOOKUP(D43,DB!A:K,11,0),"")</f>
        <v/>
      </c>
      <c r="C43" s="157"/>
      <c r="D43" s="157"/>
      <c r="E43" s="157"/>
      <c r="F43" s="158"/>
      <c r="G43" s="159">
        <f ca="1">IFERROR(NOW()-F43,"")</f>
        <v>45966.960204282404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45966.960204282404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45966.960204282404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45966.960204282404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45966.960204282404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45966.960204282404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45966.960204282404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45966.960204282404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45966.960204282404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45966.960204282404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45966.960204282404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45966.960204282404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45966.960204282404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45966.960204282404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45966.960204282404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45966.960204282404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45966.960204282404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45966.960204282404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45966.960204282404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45966.960204282404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45966.960204282404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45966.960204282404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45966.960204282404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45966.960204282404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45966.960204282404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45966.960204282404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45966.960204282404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45966.960204282404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45966.960204282404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45966.960204282404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45966.960204282404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45966.960204282404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45966.960204282404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45966.960204282404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45966.960204282404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45966.960204282404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45966.960204282404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45966.960204282404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45966.960204282404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45966.960204282404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45966.960204282404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45966.960204282404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45966.960204282404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45966.960204282404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45966.960204282404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45966.960204282404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45966.960204282404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45966.960204282404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45966.960204282404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45966.960204282404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45966.960204282404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45966.960204282404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45966.960204282404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45966.960204282404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45966.960204282404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45966.960204282404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45966.960204282404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45966.960204282404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45966.960204282404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45966.960204282404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45966.960204282404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45966.960204282404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45966.960204282404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45966.960204282404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45966.960204282404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45966.960204282404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45966.960204282404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45966.960204282404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45966.960204282404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45966.960204282404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45966.960204282404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45966.960204282404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45966.960204282404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45966.960204282404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45966.960204282404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45966.960204282404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45966.960204282404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45966.960204282404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45966.960204282404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45966.960204282404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45966.960204282404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45966.960204282404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45966.960204282404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45966.960204282404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45966.960204282404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45966.960204282404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45966.960204282404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45966.960204282404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45966.960204282404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45966.960204282404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45966.960204282404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45966.960204282404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45966.960204282404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45966.960204282404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45966.960204282404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45966.960204282404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45966.960204282404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45966.960204282404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45966.960204282404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45966.960204282404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45966.960204282404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45966.960204282404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45966.960204282404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45966.960204282404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45966.960204282404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45966.960204282404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45966.960204282404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45966.960204282404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45966.960204282404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45966.960204282404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45966.960204282404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45966.960204282404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45966.960204282404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45966.960204282404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45966.960204282404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45966.960204282404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45966.960204282404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45966.960204282404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45966.960204282404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45966.960204282404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45966.960204282404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45966.960204282404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45966.960204282404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45966.960204282404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45966.960204282404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45966.960204282404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45966.960204282404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45966.960204282404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45966.960204282404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45966.960204282404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45966.960204282404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45966.960204282404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45966.960204282404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45966.960204282404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45966.960204282404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45966.960204282404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45966.960204282404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45966.960204282404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45966.960204282404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45966.960204282404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45966.960204282404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45966.960204282404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45966.960204282404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45966.960204282404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45966.960204282404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45966.960204282404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45966.960204282404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45966.960204282404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45966.960204282404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45966.960204282404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45966.960204282404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45966.960204282404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45966.960204282404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45966.960204282404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45966.960204282404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45966.960204282404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45966.960204282404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45966.960204282404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45966.960204282404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45966.960204282404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45966.960204282404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45966.960204282404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45966.960204282404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45966.960204282404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45966.960204282404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45966.960204282404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45966.960204282404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45966.960204282404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45966.960204282404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45966.960204282404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45966.960204282404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45966.960204282404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45966.960204282404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45966.960204282404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45966.960204282404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45966.960204282404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45966.960204282404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45966.960204282404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45966.960204282404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45966.960204282404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45966.960204282404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45966.960204282404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45966.960204282404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45966.960204282404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45966.960204282404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45966.960204282404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45966.960204282404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45966.960204282404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45966.960204282404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45966.960204282404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45966.960204282404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45966.960204282404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45966.960204282404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45966.960204282404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45966.960204282404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45966.960204282404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45966.960204282404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45966.960204282404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45966.960204282404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45966.960204282404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45966.960204282404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45966.960204282404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45966.960204282404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45966.960204282404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45966.960204282404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45966.960204282404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45966.960204282404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45966.960204282404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45966.960204282404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45966.960204282404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45966.960204282404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45966.960204282404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45966.960204282404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45966.960204282404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45966.960204282404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45966.960204282404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45966.960204282404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45966.960204282404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45966.960204282404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45966.960204282404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45966.960204282404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45966.960204282404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45966.960204282404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45966.960204282404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45966.960204282404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45966.960204282404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45966.960204282404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45966.960204282404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45966.960204282404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45966.960204282404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45966.960204282404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45966.960204282404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45966.960204282404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45966.960204282404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45966.960204282404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45966.960204282404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45966.960204282404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45966.960204282404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45966.960204282404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45966.960204282404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45966.960204282404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45966.960204282404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45966.960204282404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45966.960204282404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45966.960204282404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45966.960204282404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45966.960204282404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45966.960204282404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45966.960204282404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45966.960204282404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45966.960204282404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45966.960204282404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45966.960204282404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45966.960204282404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45966.960204282404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45966.960204282404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45966.960204282404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45966.960204282404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45966.960204282404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45966.960204282404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45966.960204282404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45966.960204282404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45966.960204282404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45966.960204282404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45966.960204282404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45966.960204282404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45966.960204282404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45966.960204282404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45966.960204282404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45966.960204282404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45966.960204282404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45966.960204282404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45966.960204282404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45966.960204282404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45966.960204282404</v>
      </c>
      <c r="H317" s="158"/>
      <c r="I317" s="157" t="str">
        <f>IFERROR(VLOOKUP(D317,DB!A:F,6,0),"")</f>
        <v/>
      </c>
      <c r="J317" s="157" t="str">
        <f>IFERROR(VLOOKUP(D317,DB!A:G,7,0),"")</f>
        <v/>
      </c>
      <c r="K317" s="157"/>
      <c r="L317" s="157"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45966.960204282404</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45966.960204282404</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45966.960204282404</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45966.960204282404</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45966.960204282404</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45966.960204282404</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45966.960204282404</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45966.960204282404</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45966.960204282404</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45966.960204282404</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45966.960204282404</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45966.960204282404</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45966.960204282404</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45966.960204282404</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45966.960204282404</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45966.960204282404</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45966.960204282404</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45966.960204282404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45966.960204282404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45966.960204282404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45966.960204282404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45966.960204282404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45966.960204282404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45966.960204282404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45966.960204282404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45966.960204282404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45966.960204282404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45966.960204282404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45966.960204282404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45966.960204282404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45966.960204282404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45966.960204282404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45966.960204282404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45966.960204282404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45966.960204282404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45966.960204282404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45966.960204282404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2025-11-05T20:04:40Z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