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6" documentId="120_S{2AC9BD13-BADA-5192-A53E-5A8FF88502F6}" xr6:coauthVersionLast="47" xr6:coauthVersionMax="47" xr10:uidLastSave="{0EB3873C-49F3-4D60-8463-EA15779A22B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G3" i="4"/>
  <c r="G4"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I18" i="9"/>
  <c r="I19" i="9"/>
  <c r="I20" i="9"/>
  <c r="I21" i="9"/>
  <c r="I22" i="9"/>
  <c r="I23" i="9"/>
  <c r="I24" i="9"/>
  <c r="I25" i="9"/>
  <c r="I26" i="9"/>
  <c r="I27" i="9"/>
  <c r="I28" i="9"/>
  <c r="I29" i="9"/>
  <c r="I30" i="9"/>
  <c r="I31" i="9"/>
  <c r="I32" i="9"/>
  <c r="I33" i="9"/>
  <c r="I34" i="9"/>
  <c r="I35" i="9"/>
  <c r="I36" i="9"/>
  <c r="I37" i="9"/>
  <c r="L18" i="9"/>
  <c r="L19" i="9"/>
  <c r="L20" i="9"/>
  <c r="L21" i="9"/>
  <c r="L22" i="9"/>
  <c r="L23" i="9"/>
  <c r="L24" i="9"/>
  <c r="L25" i="9"/>
  <c r="L26" i="9"/>
  <c r="L27" i="9"/>
  <c r="L28" i="9"/>
  <c r="L29" i="9"/>
  <c r="L30" i="9"/>
  <c r="L31" i="9"/>
  <c r="L32" i="9"/>
  <c r="L33" i="9"/>
  <c r="L34" i="9"/>
  <c r="L35" i="9"/>
  <c r="L36" i="9"/>
  <c r="L37" i="9"/>
  <c r="J18" i="9"/>
  <c r="J19" i="9"/>
  <c r="J20" i="9"/>
  <c r="J21" i="9"/>
  <c r="J22" i="9"/>
  <c r="J23" i="9"/>
  <c r="J24" i="9"/>
  <c r="J25" i="9"/>
  <c r="J26" i="9"/>
  <c r="J27" i="9"/>
  <c r="J28" i="9"/>
  <c r="J29" i="9"/>
  <c r="J30" i="9"/>
  <c r="J31" i="9"/>
  <c r="J32" i="9"/>
  <c r="J33" i="9"/>
  <c r="J34" i="9"/>
  <c r="J35" i="9"/>
  <c r="J36" i="9"/>
  <c r="J3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I2" i="9"/>
  <c r="I3" i="9"/>
  <c r="I4" i="9"/>
  <c r="I5" i="9"/>
  <c r="I6" i="9"/>
  <c r="I7" i="9"/>
  <c r="I8" i="9"/>
  <c r="I9" i="9"/>
  <c r="I10" i="9"/>
  <c r="I11" i="9"/>
  <c r="I12" i="9"/>
  <c r="I13" i="9"/>
  <c r="I14" i="9"/>
  <c r="I15" i="9"/>
  <c r="I16" i="9"/>
  <c r="I17"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<sst xmlns="http://schemas.openxmlformats.org/spreadsheetml/2006/main" count="180269" uniqueCount="39117">
  <si>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</si>
  <si>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</si>
  <si>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</si>
  <si>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</si>
  <si>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</si>
  <si>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</si>
  <si>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</si>
  <si>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</si>
  <si>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</si>
  <si>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</si>
  <si>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</si>
  <si>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</si>
  <si>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</si>
  <si>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</si>
  <si>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</si>
  <si>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</si>
  <si>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</si>
  <si>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</si>
  <si>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</si>
  <si>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</si>
  <si>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</si>
  <si>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</si>
  <si>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</si>
  <si>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</si>
  <si>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</si>
  <si>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</si>
  <si>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</si>
  <si>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</si>
  <si>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</si>
  <si>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</si>
  <si>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</si>
  <si>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</si>
  <si>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</si>
  <si>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</si>
  <si>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</si>
  <si>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</si>
  <si>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</si>
  <si>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</si>
  <si>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</si>
  <si>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</si>
  <si>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</si>
  <si>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</si>
  <si>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</si>
  <si>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</si>
  <si>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</si>
  <si>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</si>
  <si>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</si>
  <si>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</si>
  <si>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</si>
  <si>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</si>
  <si>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</si>
  <si>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</si>
  <si>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</si>
  <si>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</si>
  <si>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</si>
  <si>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</si>
  <si>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</si>
  <si>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</si>
  <si>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</si>
  <si>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</si>
  <si>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</si>
  <si>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</si>
  <si>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</si>
  <si>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</si>
  <si>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</si>
  <si>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</si>
  <si>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</si>
  <si>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</si>
  <si>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</si>
  <si>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</si>
  <si>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</si>
  <si>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</si>
  <si>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</si>
  <si>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</si>
  <si>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</si>
  <si>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</si>
  <si>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</si>
  <si>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</si>
  <si>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</si>
  <si>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</si>
  <si>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</si>
  <si>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</si>
  <si>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</si>
  <si>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</si>
  <si>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</si>
  <si>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</si>
  <si>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</si>
  <si>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</si>
  <si>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</si>
  <si>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</si>
  <si>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</si>
  <si>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</si>
  <si>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</si>
  <si>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</si>
  <si>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</si>
  <si>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</si>
  <si>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</si>
  <si>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</si>
  <si>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</si>
  <si>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</si>
  <si>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</si>
  <si>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</si>
  <si>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</si>
  <si>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</si>
  <si>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</si>
  <si>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</si>
  <si>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</si>
  <si>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</si>
  <si>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</si>
  <si>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</si>
  <si>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</si>
  <si>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</si>
  <si>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</si>
  <si>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</si>
  <si>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</si>
  <si>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</si>
  <si>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</si>
  <si>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</si>
  <si>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</si>
  <si>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</si>
  <si>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</si>
  <si>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</si>
  <si>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</si>
  <si>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</si>
  <si>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</si>
  <si>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</si>
  <si>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</si>
  <si>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</si>
  <si>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</si>
  <si>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</si>
  <si>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</si>
  <si>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</si>
  <si>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</si>
  <si>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</si>
  <si>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</si>
  <si>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</si>
  <si>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</si>
  <si>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</si>
  <si>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</si>
  <si>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</si>
  <si>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</si>
  <si>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</si>
  <si>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</si>
  <si>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</si>
  <si>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</si>
  <si>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</si>
  <si>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</si>
  <si>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</si>
  <si>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</si>
  <si>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</si>
  <si>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</si>
  <si>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</si>
  <si>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</si>
  <si>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</si>
  <si>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</si>
  <si>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</si>
  <si>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</si>
  <si>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</si>
  <si>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</si>
  <si>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</si>
  <si>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</si>
  <si>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</si>
  <si>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</si>
  <si>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</si>
  <si>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</si>
  <si>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</si>
  <si>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</si>
  <si>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</si>
  <si>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</si>
  <si>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</si>
  <si>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</si>
  <si>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</si>
  <si>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</si>
  <si>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</si>
  <si>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</si>
  <si>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</si>
  <si>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</si>
  <si>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</si>
  <si>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</si>
  <si>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</si>
  <si>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</si>
  <si>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</si>
  <si>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</si>
  <si>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</si>
  <si>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</si>
  <si>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</si>
  <si>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</si>
  <si>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</si>
  <si>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</si>
  <si>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</si>
  <si>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</si>
  <si>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</si>
  <si>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</si>
  <si>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</si>
  <si>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</si>
  <si>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</si>
  <si>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</si>
  <si>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</si>
  <si>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</si>
  <si>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</si>
  <si>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</si>
  <si>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</si>
  <si>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</si>
  <si>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</si>
  <si>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</si>
  <si>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</si>
  <si>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</si>
  <si>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</si>
  <si>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</si>
  <si>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</si>
  <si>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</si>
  <si>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</si>
  <si>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</si>
  <si>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</si>
  <si>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</si>
  <si>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</si>
  <si>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</si>
  <si>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</si>
  <si>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</si>
  <si>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</si>
  <si>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</si>
  <si>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</si>
  <si>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</si>
  <si>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</si>
  <si>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</si>
  <si>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</si>
  <si>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</si>
  <si>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</si>
  <si>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</si>
  <si>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</si>
  <si>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</si>
  <si>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</si>
  <si>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</si>
  <si>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</si>
  <si>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</si>
  <si>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</si>
  <si>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</si>
  <si>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</si>
  <si>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</si>
  <si>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</si>
  <si>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</si>
  <si>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</si>
  <si>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</si>
  <si>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</si>
  <si>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</si>
  <si>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</si>
  <si>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</si>
  <si>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</si>
  <si>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</si>
  <si>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</si>
  <si>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</si>
  <si>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</si>
  <si>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</si>
  <si>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</si>
  <si>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</si>
  <si>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</si>
  <si>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</si>
  <si>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</si>
  <si>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</si>
  <si>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</si>
  <si>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</si>
  <si>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</si>
  <si>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</si>
  <si>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</si>
  <si>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</si>
  <si>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</si>
  <si>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</si>
  <si>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</si>
  <si>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</si>
  <si>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</si>
  <si>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</si>
  <si>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</si>
  <si>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</si>
  <si>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</si>
  <si>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</si>
  <si>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</si>
  <si>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</si>
  <si>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</si>
  <si>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</si>
  <si>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</si>
  <si>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</si>
  <si>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</si>
  <si>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</si>
  <si>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</si>
  <si>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</si>
  <si>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</si>
  <si>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</si>
  <si>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</si>
  <si>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</si>
  <si>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</si>
  <si>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</si>
  <si>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</si>
  <si>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</si>
  <si>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</si>
  <si>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</si>
  <si>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</si>
  <si>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</si>
  <si>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</si>
  <si>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</si>
  <si>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</si>
  <si>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</si>
  <si>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</si>
  <si>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</si>
  <si>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</si>
  <si>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</si>
  <si>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</si>
  <si>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</si>
  <si>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</si>
  <si>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</si>
  <si>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</si>
  <si>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</si>
  <si>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</si>
  <si>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</si>
  <si>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</si>
  <si>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</si>
  <si>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</si>
  <si>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</si>
  <si>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</si>
  <si>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</si>
  <si>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</si>
  <si>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</si>
  <si>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</si>
  <si>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</si>
  <si>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</si>
  <si>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</si>
  <si>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</si>
  <si>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</si>
  <si>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</si>
  <si>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</si>
  <si>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</si>
  <si>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</si>
  <si>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</si>
  <si>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</si>
  <si>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</si>
  <si>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</si>
  <si>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</si>
  <si>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</si>
  <si>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</si>
  <si>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</si>
  <si>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</si>
  <si>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</si>
  <si>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</si>
  <si>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</si>
  <si>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</si>
  <si>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</si>
  <si>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</si>
  <si>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</si>
  <si>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</si>
  <si>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</si>
  <si>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</si>
  <si>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</si>
  <si>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</si>
  <si>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</si>
  <si>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</si>
  <si>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</si>
  <si>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</si>
  <si>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</si>
  <si>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</si>
  <si>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</si>
  <si>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</si>
  <si>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</si>
  <si>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</si>
  <si>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</si>
  <si>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</si>
  <si>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</si>
  <si>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</si>
  <si>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</si>
  <si>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</si>
  <si>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</si>
  <si>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</si>
  <si>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</si>
  <si>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</si>
  <si>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</si>
  <si>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</si>
  <si>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</si>
  <si>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</si>
  <si>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</si>
  <si>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</si>
  <si>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</si>
  <si>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</si>
  <si>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</si>
  <si>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</si>
  <si>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</si>
  <si>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</si>
  <si>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</si>
  <si>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</si>
  <si>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</si>
  <si>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</si>
  <si>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</si>
  <si>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</si>
  <si>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</si>
  <si>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</si>
  <si>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</si>
  <si>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</si>
  <si>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</si>
  <si>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</si>
  <si>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</si>
  <si>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</si>
  <si>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</si>
  <si>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</si>
  <si>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</si>
  <si>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</si>
  <si>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</si>
  <si>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</si>
  <si>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</si>
  <si>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</si>
  <si>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</si>
  <si>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</si>
  <si>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</si>
  <si>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</si>
  <si>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</si>
  <si>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</si>
  <si>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</si>
  <si>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</si>
  <si>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</si>
  <si>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</si>
  <si>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</si>
  <si>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</si>
  <si>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</si>
  <si>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</si>
  <si>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</si>
  <si>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</si>
  <si>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</si>
  <si>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</si>
  <si>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</si>
  <si>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</si>
  <si>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</si>
  <si>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</si>
  <si>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</si>
  <si>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</si>
  <si>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</si>
  <si>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</si>
  <si>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</si>
  <si>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</si>
  <si>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</si>
  <si>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</si>
  <si>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</si>
  <si>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</si>
  <si>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</si>
  <si>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</si>
  <si>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</si>
  <si>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</si>
  <si>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</si>
  <si>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</si>
  <si>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</si>
  <si>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</si>
  <si>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</si>
  <si>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</si>
  <si>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</si>
  <si>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</si>
  <si>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</si>
  <si>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</si>
  <si>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</si>
  <si>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</si>
  <si>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</si>
  <si>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</si>
  <si>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</si>
  <si>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</si>
  <si>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</si>
  <si>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</si>
  <si>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</si>
  <si>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</si>
  <si>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</si>
  <si>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</si>
  <si>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</si>
  <si>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</si>
  <si>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</si>
  <si>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</si>
  <si>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</si>
  <si>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</si>
  <si>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</si>
  <si>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</si>
  <si>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</si>
  <si>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</si>
  <si>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</si>
  <si>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</si>
  <si>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</si>
  <si>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</si>
  <si>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</si>
  <si>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</si>
  <si>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</si>
  <si>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</si>
  <si>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</si>
  <si>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</si>
  <si>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</si>
  <si>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</si>
  <si>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</si>
  <si>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</si>
  <si>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</si>
  <si>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</si>
  <si>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</si>
  <si>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</si>
  <si>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</si>
  <si>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</si>
  <si>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</si>
  <si>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</si>
  <si>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</si>
  <si>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</si>
  <si>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</si>
  <si>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</si>
  <si>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</si>
  <si>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</si>
  <si>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</si>
  <si>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</si>
  <si>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</si>
  <si>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</si>
  <si>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</si>
  <si>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</si>
  <si>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</si>
  <si>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</si>
  <si>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</si>
  <si>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</si>
  <si>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</si>
  <si>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</si>
  <si>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</si>
  <si>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</si>
  <si>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</si>
  <si>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</si>
  <si>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</si>
  <si>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</si>
  <si>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</si>
  <si>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</si>
  <si>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</si>
  <si>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</si>
  <si>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</si>
  <si>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</si>
  <si>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</si>
  <si>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</si>
  <si>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</si>
  <si>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</si>
  <si>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</si>
  <si>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</si>
  <si>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</si>
  <si>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</si>
  <si>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</si>
  <si>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</si>
  <si>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</si>
  <si>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</si>
  <si>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</si>
  <si>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</si>
  <si>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</si>
  <si>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</si>
  <si>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</si>
  <si>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</si>
  <si>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</si>
  <si>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</si>
  <si>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</si>
  <si>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</si>
  <si>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</si>
  <si>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</si>
  <si>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</si>
  <si>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</si>
  <si>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</si>
  <si>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</si>
  <si>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</si>
  <si>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</si>
  <si>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</si>
  <si>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</si>
  <si>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</si>
  <si>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</si>
  <si>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</si>
  <si>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</si>
  <si>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</si>
  <si>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</si>
  <si>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</si>
  <si>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</si>
  <si>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</si>
  <si>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</si>
  <si>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</si>
  <si>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</si>
  <si>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</si>
  <si>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</si>
  <si>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</si>
  <si>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</si>
  <si>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</si>
  <si>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</si>
  <si>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</si>
  <si>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</si>
  <si>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</si>
  <si>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</si>
  <si>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</si>
  <si>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</si>
  <si>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</si>
  <si>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</si>
  <si>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</si>
  <si>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</si>
  <si>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</si>
  <si>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</si>
  <si>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</si>
  <si>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</si>
  <si>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</si>
  <si>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</si>
  <si>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</si>
  <si>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</si>
  <si>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</si>
  <si>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</si>
  <si>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</si>
  <si>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</si>
  <si>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</si>
  <si>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</si>
  <si>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</si>
  <si>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</si>
  <si>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</si>
  <si>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</si>
  <si>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</si>
  <si>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</si>
  <si>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</si>
  <si>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</si>
  <si>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</si>
  <si>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</si>
  <si>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</si>
  <si>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</si>
  <si>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</si>
  <si>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</si>
  <si>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</si>
  <si>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</si>
  <si>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</si>
  <si>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</si>
  <si>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</si>
  <si>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</si>
  <si>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</si>
  <si>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</si>
  <si>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</si>
  <si>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</si>
  <si>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</si>
  <si>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</si>
  <si>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</si>
  <si>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</si>
  <si>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</si>
  <si>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</si>
  <si>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</si>
  <si>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</si>
  <si>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</si>
  <si>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</si>
  <si>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</si>
  <si>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</si>
  <si>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</si>
  <si>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</si>
  <si>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</si>
  <si>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</si>
  <si>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</si>
  <si>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</si>
  <si>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</si>
  <si>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</si>
  <si>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</si>
  <si>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</si>
  <si>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</si>
  <si>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</si>
  <si>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</si>
  <si>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</si>
  <si>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</si>
  <si>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</si>
  <si>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</si>
  <si>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</si>
  <si>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</si>
  <si>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</si>
  <si>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</si>
  <si>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</si>
  <si>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</si>
  <si>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</si>
  <si>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</si>
  <si>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</si>
  <si>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</si>
  <si>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</si>
  <si>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</si>
  <si>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</si>
  <si>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</si>
  <si>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</si>
  <si>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</si>
  <si>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</si>
  <si>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</si>
  <si>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</si>
  <si>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</si>
  <si>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</si>
  <si>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</si>
  <si>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</si>
  <si>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</si>
  <si>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</si>
  <si>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</si>
  <si>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</si>
  <si>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</si>
  <si>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</si>
  <si>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</si>
  <si>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</si>
  <si>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</si>
  <si>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</si>
  <si>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</si>
  <si>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</si>
  <si>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</si>
  <si>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</si>
  <si>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</si>
  <si>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</si>
  <si>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</si>
  <si>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</si>
  <si>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</si>
  <si>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</si>
  <si>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</si>
  <si>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</si>
  <si>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</si>
  <si>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</si>
  <si>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</si>
  <si>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</si>
  <si>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</si>
  <si>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</si>
  <si>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</si>
  <si>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</si>
  <si>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</si>
  <si>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</si>
  <si>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</si>
  <si>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</si>
  <si>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</si>
  <si>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</si>
  <si>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</si>
  <si>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</si>
  <si>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</si>
  <si>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</si>
  <si>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</si>
  <si>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</si>
  <si>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</si>
  <si>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</si>
  <si>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</si>
  <si>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</si>
  <si>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</si>
  <si>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</si>
  <si>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</si>
  <si>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</si>
  <si>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</si>
  <si>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</si>
  <si>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</si>
  <si>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</si>
  <si>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</si>
  <si>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</si>
  <si>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</si>
  <si>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</si>
  <si>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</si>
  <si>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</si>
  <si>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</si>
  <si>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</si>
  <si>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</si>
  <si>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</si>
  <si>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</si>
  <si>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</si>
  <si>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</si>
  <si>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</si>
  <si>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</si>
  <si>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</si>
  <si>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</si>
  <si>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</si>
  <si>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</si>
  <si>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</si>
  <si>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</si>
  <si>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</si>
  <si>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</si>
  <si>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</si>
  <si>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</si>
  <si>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</si>
  <si>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</si>
  <si>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</si>
  <si>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</si>
  <si>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</si>
  <si>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</si>
  <si>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</si>
  <si>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</si>
  <si>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</si>
  <si>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</si>
  <si>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</si>
  <si>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</si>
  <si>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</si>
  <si>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</si>
  <si>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</si>
  <si>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</si>
  <si>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</si>
  <si>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</si>
  <si>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</si>
  <si>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</si>
  <si>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</si>
  <si>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</si>
  <si>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</si>
  <si>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</si>
  <si>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</si>
  <si>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</si>
  <si>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</si>
  <si>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</si>
  <si>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</si>
  <si>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</si>
  <si>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</si>
  <si>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</si>
  <si>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</si>
  <si>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</si>
  <si>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</si>
  <si>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</si>
  <si>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</si>
  <si>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</si>
  <si>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</si>
  <si>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</si>
  <si>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</si>
  <si>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</si>
  <si>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</si>
  <si>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</si>
  <si>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</si>
  <si>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</si>
  <si>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</si>
  <si>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</si>
  <si>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</si>
  <si>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</si>
  <si>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</si>
  <si>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</si>
  <si>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</si>
  <si>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</si>
  <si>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</si>
  <si>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</si>
  <si>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</si>
  <si>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</si>
  <si>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</si>
  <si>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</si>
  <si>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</si>
  <si>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</si>
  <si>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</si>
  <si>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</si>
  <si>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</si>
  <si>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</si>
  <si>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</si>
  <si>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</si>
  <si>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</si>
  <si>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</si>
  <si>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</si>
  <si>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</si>
  <si>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</si>
  <si>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</si>
  <si>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</si>
  <si>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</si>
  <si>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</si>
  <si>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</si>
  <si>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</si>
  <si>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</si>
  <si>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</si>
  <si>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</si>
  <si>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</si>
  <si>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</si>
  <si>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</si>
  <si>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</si>
  <si>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</si>
  <si>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</si>
  <si>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</si>
  <si>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</si>
  <si>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</si>
  <si>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</si>
  <si>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</si>
  <si>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</si>
  <si>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</si>
  <si>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</si>
  <si>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</si>
  <si>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</si>
  <si>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</si>
  <si>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</si>
  <si>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</si>
  <si>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</si>
  <si>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</si>
  <si>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</si>
  <si>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</si>
  <si>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</si>
  <si>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</si>
  <si>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</si>
  <si>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</si>
  <si>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</si>
  <si>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</si>
  <si>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</si>
  <si>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</si>
  <si>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</si>
  <si>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</si>
  <si>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</si>
  <si>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</si>
  <si>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</si>
  <si>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</si>
  <si>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</si>
  <si>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</si>
  <si>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</si>
  <si>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</si>
  <si>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</si>
  <si>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</si>
  <si>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</si>
  <si>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</si>
  <si>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</si>
  <si>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</si>
  <si>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</si>
  <si>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</si>
  <si>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</si>
  <si>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</si>
  <si>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</si>
  <si>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</si>
  <si>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</si>
  <si>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</si>
  <si>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</si>
  <si>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</si>
  <si>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</si>
  <si>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</si>
  <si>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</si>
  <si>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</si>
  <si>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</si>
  <si>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</si>
  <si>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</si>
  <si>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</si>
  <si>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</si>
  <si>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</si>
  <si>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</si>
  <si>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</si>
  <si>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</si>
  <si>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</si>
  <si>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</si>
  <si>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</si>
  <si>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</si>
  <si>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</si>
  <si>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</si>
  <si>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</si>
  <si>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</si>
  <si>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</si>
  <si>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</si>
  <si>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</si>
  <si>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</si>
  <si>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</si>
  <si>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</si>
  <si>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</si>
  <si>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</si>
  <si>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</si>
  <si>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</si>
  <si>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</si>
  <si>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</si>
  <si>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</si>
  <si>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</si>
  <si>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</si>
  <si>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</si>
  <si>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</si>
  <si>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</si>
  <si>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</si>
  <si>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</si>
  <si>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</si>
  <si>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</si>
  <si>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</si>
  <si>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</si>
  <si>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</si>
  <si>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</si>
  <si>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</si>
  <si>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</si>
  <si>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</si>
  <si>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</si>
  <si>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</si>
  <si>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</si>
  <si>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</si>
  <si>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</si>
  <si>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</si>
  <si>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</si>
  <si>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</si>
  <si>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</si>
  <si>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</si>
  <si>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</si>
  <si>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</si>
  <si>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</si>
  <si>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</si>
  <si>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</si>
  <si>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</si>
  <si>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</si>
  <si>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</si>
  <si>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</si>
  <si>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</si>
  <si>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</si>
  <si>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</si>
  <si>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</si>
  <si>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</si>
  <si>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</si>
  <si>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</si>
  <si>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</si>
  <si>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</si>
  <si>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</si>
  <si>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</si>
  <si>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</si>
  <si>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</si>
  <si>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</si>
  <si>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</si>
  <si>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</si>
  <si>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</si>
  <si>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</si>
  <si>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</si>
  <si>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</si>
  <si>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</si>
  <si>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</si>
  <si>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</si>
  <si>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</si>
  <si>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</si>
  <si>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</si>
  <si>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</si>
  <si>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</si>
  <si>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</si>
  <si>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</si>
  <si>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</si>
  <si>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</si>
  <si>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</si>
  <si>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</si>
  <si>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</si>
  <si>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</si>
  <si>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</si>
  <si>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</si>
  <si>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</si>
  <si>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</si>
  <si>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</si>
  <si>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</si>
  <si>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</si>
  <si>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</si>
  <si>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</si>
  <si>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</si>
  <si>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</si>
  <si>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</si>
  <si>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</si>
  <si>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</si>
  <si>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</si>
  <si>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</si>
  <si>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</si>
  <si>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</si>
  <si>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</si>
  <si>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</si>
  <si>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</si>
  <si>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</si>
  <si>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</si>
  <si>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</si>
  <si>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</si>
  <si>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</si>
  <si>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</si>
  <si>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</si>
  <si>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</si>
  <si>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</si>
  <si>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</si>
  <si>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</si>
  <si>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</si>
  <si>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</si>
  <si>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</si>
  <si>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</si>
  <si>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</si>
  <si>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</si>
  <si>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</si>
  <si>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</si>
  <si>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</si>
  <si>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</si>
  <si>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</si>
  <si>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</si>
  <si>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</si>
  <si>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</si>
  <si>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</si>
  <si>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</si>
  <si>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</si>
  <si>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</si>
  <si>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</si>
  <si>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</si>
  <si>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</si>
  <si>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</si>
  <si>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</si>
  <si>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</si>
  <si>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</si>
  <si>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</si>
  <si>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</si>
  <si>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</si>
  <si>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</si>
  <si>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</si>
  <si>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</si>
  <si>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</si>
  <si>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</si>
  <si>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</si>
  <si>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</si>
  <si>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</si>
  <si>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</si>
  <si>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</si>
  <si>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</si>
  <si>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</si>
  <si>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</si>
  <si>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</si>
  <si>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</si>
  <si>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</si>
  <si>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</si>
  <si>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</si>
  <si>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</si>
  <si>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</si>
  <si>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</si>
  <si>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</si>
  <si>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</si>
  <si>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</si>
  <si>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</si>
  <si>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</si>
  <si>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</si>
  <si>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</si>
  <si>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</si>
  <si>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</si>
  <si>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</si>
  <si>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</si>
  <si>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</si>
  <si>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</si>
  <si>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</si>
  <si>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</si>
  <si>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</si>
  <si>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</si>
  <si>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</si>
  <si>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</si>
  <si>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</si>
  <si>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</si>
  <si>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</si>
  <si>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</si>
  <si>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</si>
  <si>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</si>
  <si>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</si>
  <si>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</si>
  <si>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</si>
  <si>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</si>
  <si>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</si>
  <si>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</si>
  <si>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</si>
  <si>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</si>
  <si>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</si>
  <si>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</si>
  <si>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</si>
  <si>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</si>
  <si>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</si>
  <si>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</si>
  <si>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</si>
  <si>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</si>
  <si>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</si>
  <si>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</si>
  <si>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</si>
  <si>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</si>
  <si>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</si>
  <si>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</si>
  <si>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</si>
  <si>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</si>
  <si>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</si>
  <si>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</si>
  <si>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</si>
  <si>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</si>
  <si>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</si>
  <si>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</si>
  <si>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</si>
  <si>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</si>
  <si>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</si>
  <si>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</si>
  <si>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</si>
  <si>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</si>
  <si>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</si>
  <si>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</si>
  <si>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</si>
  <si>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</si>
  <si>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</si>
  <si>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</si>
  <si>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</si>
  <si>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</si>
  <si>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</si>
  <si>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</si>
  <si>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</si>
  <si>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</si>
  <si>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</si>
  <si>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</si>
  <si>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</si>
  <si>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</si>
  <si>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</si>
  <si>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</si>
  <si>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</si>
  <si>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</si>
  <si>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</si>
  <si>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</si>
  <si>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</si>
  <si>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</si>
  <si>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</si>
  <si>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</si>
  <si>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</si>
  <si>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</si>
  <si>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</si>
  <si>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</si>
  <si>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</si>
  <si>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</si>
  <si>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</si>
  <si>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</si>
  <si>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</si>
  <si>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</si>
  <si>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</si>
  <si>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</si>
  <si>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</si>
  <si>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</si>
  <si>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</si>
  <si>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</si>
  <si>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</si>
  <si>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</si>
  <si>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</si>
  <si>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</si>
  <si>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</si>
  <si>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</si>
  <si>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</si>
  <si>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</si>
  <si>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</si>
  <si>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</si>
  <si>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</si>
  <si>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</si>
  <si>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</si>
  <si>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</si>
  <si>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</si>
  <si>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</si>
  <si>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</si>
  <si>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</si>
  <si>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</si>
  <si>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</si>
  <si>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</si>
  <si>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</si>
  <si>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</si>
  <si>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</si>
  <si>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</si>
  <si>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</si>
  <si>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</si>
  <si>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</si>
  <si>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</si>
  <si>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</si>
  <si>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</si>
  <si>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</si>
  <si>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</si>
  <si>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</si>
  <si>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</si>
  <si>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</si>
  <si>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</si>
  <si>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</si>
  <si>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</si>
  <si>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</si>
  <si>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</si>
  <si>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</si>
  <si>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</si>
  <si>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</si>
  <si>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</si>
  <si>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</si>
  <si>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</si>
  <si>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</si>
  <si>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</si>
  <si>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</si>
  <si>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</si>
  <si>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</si>
  <si>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</si>
  <si>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</si>
  <si>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</si>
  <si>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</si>
  <si>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</si>
  <si>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</si>
  <si>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</si>
  <si>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</si>
  <si>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</si>
  <si>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</si>
  <si>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</si>
  <si>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</si>
  <si>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</si>
  <si>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</si>
  <si>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</si>
  <si>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</si>
  <si>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</si>
  <si>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</si>
  <si>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</si>
  <si>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</si>
  <si>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</si>
  <si>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</si>
  <si>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</si>
  <si>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</si>
  <si>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</si>
  <si>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</si>
  <si>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</si>
  <si>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</si>
  <si>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</si>
  <si>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</si>
  <si>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</si>
  <si>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</si>
  <si>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</si>
  <si>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</si>
  <si>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</si>
  <si>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</si>
  <si>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</si>
  <si>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</si>
  <si>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</si>
  <si>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</si>
  <si>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</si>
  <si>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</si>
  <si>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</si>
  <si>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</si>
  <si>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</si>
  <si>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</si>
  <si>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</si>
  <si>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</si>
  <si>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</si>
  <si>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</si>
  <si>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</si>
  <si>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</si>
  <si>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</si>
  <si>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</si>
  <si>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</si>
  <si>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</si>
  <si>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</si>
  <si>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</si>
  <si>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</si>
  <si>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</si>
  <si>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</si>
  <si>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</si>
  <si>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</si>
  <si>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</si>
  <si>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</si>
  <si>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</si>
  <si>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</si>
  <si>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</si>
  <si>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</si>
  <si>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</si>
  <si>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</si>
  <si>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</si>
  <si>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</si>
  <si>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</si>
  <si>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</si>
  <si>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</si>
  <si>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</si>
  <si>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</si>
  <si>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</si>
  <si>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</si>
  <si>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</si>
  <si>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</si>
  <si>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</si>
  <si>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</si>
  <si>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</si>
  <si>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</si>
  <si>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</si>
  <si>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</si>
  <si>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</si>
  <si>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</si>
  <si>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</si>
  <si>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</si>
  <si>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</si>
  <si>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</si>
  <si>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</si>
  <si>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</si>
  <si>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</si>
  <si>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</si>
  <si>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</si>
  <si>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</si>
  <si>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</si>
  <si>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</si>
  <si>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</si>
  <si>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</si>
  <si>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</si>
  <si>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</si>
  <si>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</si>
  <si>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</si>
  <si>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</si>
  <si>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</si>
  <si>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</si>
  <si>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</si>
  <si>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</si>
  <si>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</si>
  <si>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</si>
  <si>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</si>
  <si>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</si>
  <si>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</si>
  <si>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</si>
  <si>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</si>
  <si>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</si>
  <si>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</si>
  <si>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</si>
  <si>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</si>
  <si>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</si>
  <si>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</si>
  <si>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</si>
  <si>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</si>
  <si>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</si>
  <si>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</si>
  <si>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</si>
  <si>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</si>
  <si>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</si>
  <si>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</si>
  <si>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</si>
  <si>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</si>
  <si>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</si>
  <si>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</si>
  <si>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</si>
  <si>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</si>
  <si>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</si>
  <si>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</si>
  <si>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</si>
  <si>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</si>
  <si>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</si>
  <si>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</si>
  <si>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</si>
  <si>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</si>
  <si>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</si>
  <si>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</si>
  <si>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</si>
  <si>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</si>
  <si>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</si>
  <si>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</si>
  <si>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</si>
  <si>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</si>
  <si>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</si>
  <si>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</si>
  <si>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</si>
  <si>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</si>
  <si>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</si>
  <si>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</si>
  <si>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</si>
  <si>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</si>
  <si>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</si>
  <si>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</si>
  <si>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</si>
  <si>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</si>
  <si>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</si>
  <si>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</si>
  <si>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</si>
  <si>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</si>
  <si>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</si>
  <si>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</si>
  <si>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</si>
  <si>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</si>
  <si>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</si>
  <si>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</si>
  <si>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</si>
  <si>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</si>
  <si>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</si>
  <si>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</si>
  <si>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</si>
  <si>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</si>
  <si>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</si>
  <si>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</si>
  <si>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</si>
  <si>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</si>
  <si>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</si>
  <si>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</si>
  <si>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</si>
  <si>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</si>
  <si>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</si>
  <si>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</si>
  <si>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</si>
  <si>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</si>
  <si>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</si>
  <si>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</si>
  <si>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</si>
  <si>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</si>
  <si>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</si>
  <si>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</si>
  <si>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</si>
  <si>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</si>
  <si>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</si>
  <si>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</si>
  <si>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</si>
  <si>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</si>
  <si>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</si>
  <si>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</si>
  <si>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</si>
  <si>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</si>
  <si>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</si>
  <si>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</si>
  <si>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</si>
  <si>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</si>
  <si>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</si>
  <si>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</si>
  <si>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</si>
  <si>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</si>
  <si>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</si>
  <si>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</si>
  <si>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</si>
  <si>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</si>
  <si>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</si>
  <si>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</si>
  <si>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</si>
  <si>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</si>
  <si>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</si>
  <si>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</si>
  <si>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</si>
  <si>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</si>
  <si>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</si>
  <si>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</si>
  <si>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</si>
  <si>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</si>
  <si>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</si>
  <si>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</si>
  <si>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</si>
  <si>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</si>
  <si>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</si>
  <si>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</si>
  <si>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</si>
  <si>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</si>
  <si>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</si>
  <si>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</si>
  <si>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</si>
  <si>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</si>
  <si>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</si>
  <si>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</si>
  <si>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</si>
  <si>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</si>
  <si>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</si>
  <si>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</si>
  <si>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</si>
  <si>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</si>
  <si>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</si>
  <si>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</si>
  <si>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</si>
  <si>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</si>
  <si>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</si>
  <si>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</si>
  <si>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</si>
  <si>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</si>
  <si>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</si>
  <si>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</si>
  <si>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</si>
  <si>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</si>
  <si>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</si>
  <si>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</si>
  <si>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</si>
  <si>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</si>
  <si>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</si>
  <si>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</si>
  <si>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</si>
  <si>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</si>
  <si>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</si>
  <si>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</si>
  <si>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</si>
  <si>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</si>
  <si>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</si>
  <si>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</si>
  <si>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</si>
  <si>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</si>
  <si>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</si>
  <si>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</si>
  <si>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</si>
  <si>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</si>
  <si>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</si>
  <si>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</si>
  <si>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</si>
  <si>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</si>
  <si>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</si>
  <si>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</si>
  <si>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</si>
  <si>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</si>
  <si>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</si>
  <si>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</si>
  <si>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</si>
  <si>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</si>
  <si>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</si>
  <si>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</si>
  <si>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</si>
  <si>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</si>
  <si>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</si>
  <si>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</si>
  <si>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</si>
  <si>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</si>
  <si>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</si>
  <si>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</si>
  <si>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</si>
  <si>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</si>
  <si>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</si>
  <si>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</si>
  <si>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</si>
  <si>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</si>
  <si>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</si>
  <si>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</si>
  <si>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</si>
  <si>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</si>
  <si>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</si>
  <si>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</si>
  <si>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</si>
  <si>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</si>
  <si>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</si>
  <si>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</si>
  <si>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</si>
  <si>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</si>
  <si>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</si>
  <si>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</si>
  <si>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</si>
  <si>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</si>
  <si>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</si>
  <si>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</si>
  <si>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</si>
  <si>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</si>
  <si>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</si>
  <si>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</si>
  <si>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</si>
  <si>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</si>
  <si>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</si>
  <si>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</si>
  <si>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</si>
  <si>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</si>
  <si>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</si>
  <si>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</si>
  <si>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</si>
  <si>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</si>
  <si>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</si>
  <si>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</si>
  <si>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</si>
  <si>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</si>
  <si>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</si>
  <si>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</si>
  <si>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</si>
  <si>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</si>
  <si>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</si>
  <si>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</si>
  <si>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</si>
  <si>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</si>
  <si>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</si>
  <si>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</si>
  <si>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</si>
  <si>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</si>
  <si>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</si>
  <si>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</si>
  <si>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</si>
  <si>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</si>
  <si>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</si>
  <si>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</si>
  <si>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</si>
  <si>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</si>
  <si>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</si>
  <si>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</si>
  <si>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</si>
  <si>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</si>
  <si>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</si>
  <si>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</si>
  <si>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</si>
  <si>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</si>
  <si>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</si>
  <si>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</si>
  <si>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</si>
  <si>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</si>
  <si>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</si>
  <si>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</si>
  <si>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</si>
  <si>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</si>
  <si>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</si>
  <si>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</si>
  <si>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</si>
  <si>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</si>
  <si>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</si>
  <si>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</si>
  <si>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</si>
  <si>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</si>
  <si>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</si>
  <si>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</si>
  <si>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</si>
  <si>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</si>
  <si>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</si>
  <si>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</si>
  <si>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</si>
  <si>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</si>
  <si>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</si>
  <si>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</si>
  <si>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</si>
  <si>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</si>
  <si>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</si>
  <si>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</si>
  <si>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</si>
  <si>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</si>
  <si>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</si>
  <si>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</si>
  <si>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</si>
  <si>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</si>
  <si>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</si>
  <si>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</si>
  <si>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</si>
  <si>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</si>
  <si>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</si>
  <si>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</si>
  <si>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</si>
  <si>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</si>
  <si>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</si>
  <si>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</si>
  <si>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</si>
  <si>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</si>
  <si>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</si>
  <si>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</si>
  <si>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</si>
  <si>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</si>
  <si>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</si>
  <si>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</si>
  <si>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</si>
  <si>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</si>
  <si>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</si>
  <si>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</si>
  <si>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</si>
  <si>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</si>
  <si>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</si>
  <si>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</si>
  <si>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</si>
  <si>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</si>
  <si>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</si>
  <si>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</si>
  <si>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</si>
  <si>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</si>
  <si>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</si>
  <si>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</si>
  <si>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</si>
  <si>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</si>
  <si>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</si>
  <si>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</si>
  <si>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</si>
  <si>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</si>
  <si>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</si>
  <si>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</si>
  <si>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</si>
  <si>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</si>
  <si>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</si>
  <si>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</si>
  <si>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</si>
  <si>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</si>
  <si>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</si>
  <si>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</si>
  <si>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</si>
  <si>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</si>
  <si>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</si>
  <si>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</si>
  <si>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</si>
  <si>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</si>
  <si>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</si>
  <si>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</si>
  <si>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</si>
  <si>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</si>
  <si>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</si>
  <si>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</si>
  <si>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</si>
  <si>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</si>
  <si>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</si>
  <si>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</si>
  <si>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</si>
  <si>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</si>
  <si>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</si>
  <si>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</si>
  <si>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</si>
  <si>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</si>
  <si>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</si>
  <si>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</si>
  <si>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</si>
  <si>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</si>
  <si>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</si>
  <si>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</si>
  <si>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</si>
  <si>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</si>
  <si>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</si>
  <si>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</si>
  <si>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</si>
  <si>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</si>
  <si>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</si>
  <si>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</si>
  <si>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</si>
  <si>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</si>
  <si>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</si>
  <si>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</si>
  <si>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</si>
  <si>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</si>
  <si>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</si>
  <si>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</si>
  <si>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</si>
  <si>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</si>
  <si>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</si>
  <si>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</si>
  <si>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</si>
  <si>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</si>
  <si>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</si>
  <si>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</si>
  <si>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</si>
  <si>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</si>
  <si>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</si>
  <si>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</si>
  <si>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</si>
  <si>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</si>
  <si>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</si>
  <si>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</si>
  <si>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</si>
  <si>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</si>
  <si>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</si>
  <si>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</si>
  <si>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</si>
  <si>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</si>
  <si>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</si>
  <si>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</si>
  <si>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</si>
  <si>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</si>
  <si>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</si>
  <si>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</si>
  <si>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</si>
  <si>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</si>
  <si>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</si>
  <si>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</si>
  <si>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</si>
  <si>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</si>
  <si>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</si>
  <si>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</si>
  <si>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</si>
  <si>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</si>
  <si>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</si>
  <si>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</si>
  <si>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</si>
  <si>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</si>
  <si>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</si>
  <si>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</si>
  <si>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</si>
  <si>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</si>
  <si>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</si>
  <si>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</si>
  <si>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</si>
  <si>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</si>
  <si>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</si>
  <si>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</si>
  <si>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</si>
  <si>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</si>
  <si>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</si>
  <si>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</si>
  <si>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</si>
  <si>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</si>
  <si>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</si>
  <si>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</si>
  <si>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</si>
  <si>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</si>
  <si>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</si>
  <si>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</si>
  <si>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</si>
  <si>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</si>
  <si>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</si>
  <si>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</si>
  <si>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</si>
  <si>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</si>
  <si>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</si>
  <si>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</si>
  <si>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</si>
  <si>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</si>
  <si>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</si>
  <si>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</si>
  <si>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</si>
  <si>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</si>
  <si>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</si>
  <si>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</si>
  <si>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</si>
  <si>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</si>
  <si>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</si>
  <si>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</si>
  <si>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</si>
  <si>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</si>
  <si>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</si>
  <si>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</si>
  <si>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</si>
  <si>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</si>
  <si>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</si>
  <si>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</si>
  <si>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</si>
  <si>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</si>
  <si>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</si>
  <si>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</si>
  <si>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</si>
  <si>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</si>
  <si>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</si>
  <si>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</si>
  <si>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</si>
  <si>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</si>
  <si>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</si>
  <si>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</si>
  <si>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</si>
  <si>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</si>
  <si>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</si>
  <si>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</si>
  <si>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</si>
  <si>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</si>
  <si>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</si>
  <si>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</si>
  <si>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</si>
  <si>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</si>
  <si>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</si>
  <si>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</si>
  <si>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</si>
  <si>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</si>
  <si>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</si>
  <si>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</si>
  <si>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</si>
  <si>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</si>
  <si>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</si>
  <si>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</si>
  <si>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</si>
  <si>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</si>
  <si>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</si>
  <si>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</si>
  <si>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</si>
  <si>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</si>
  <si>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</si>
  <si>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</si>
  <si>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</si>
  <si>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</si>
  <si>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</si>
  <si>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</si>
  <si>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</si>
  <si>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</si>
  <si>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</si>
  <si>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</si>
  <si>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</si>
  <si>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</si>
  <si>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</si>
  <si>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</si>
  <si>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</si>
  <si>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</si>
  <si>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</si>
  <si>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</si>
  <si>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</si>
  <si>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</si>
  <si>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</si>
  <si>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</si>
  <si>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</si>
  <si>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</si>
  <si>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</si>
  <si>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</si>
  <si>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</si>
  <si>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</si>
  <si>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</si>
  <si>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</si>
  <si>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</si>
  <si>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</si>
  <si>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</si>
  <si>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</si>
  <si>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</si>
  <si>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</si>
  <si>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</si>
  <si>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</si>
  <si>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</si>
  <si>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</si>
  <si>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</si>
  <si>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</si>
  <si>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</si>
  <si>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</si>
  <si>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</si>
  <si>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</si>
  <si>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</si>
  <si>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</si>
  <si>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</si>
  <si>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</si>
  <si>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</si>
  <si>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</si>
  <si>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</si>
  <si>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</si>
  <si>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</si>
  <si>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</si>
  <si>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</si>
  <si>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</si>
  <si>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</si>
  <si>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</si>
  <si>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</si>
  <si>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</si>
  <si>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</si>
  <si>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</si>
  <si>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</si>
  <si>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</si>
  <si>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</si>
  <si>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</si>
  <si>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</si>
  <si>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</si>
  <si>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</si>
  <si>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</si>
  <si>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</si>
  <si>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</si>
  <si>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</si>
  <si>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</si>
  <si>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</si>
  <si>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</si>
  <si>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</si>
  <si>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</si>
  <si>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</si>
  <si>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</si>
  <si>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</si>
  <si>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</si>
  <si>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</si>
  <si>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</si>
  <si>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</si>
  <si>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</si>
  <si>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</si>
  <si>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</si>
  <si>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</si>
  <si>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</si>
  <si>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</si>
  <si>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</si>
  <si>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</si>
  <si>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</si>
  <si>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</si>
  <si>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</si>
  <si>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</si>
  <si>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</si>
  <si>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</si>
  <si>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</si>
  <si>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</si>
  <si>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</si>
  <si>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</si>
  <si>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</si>
  <si>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</si>
  <si>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</si>
  <si>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</si>
  <si>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</si>
  <si>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</si>
  <si>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</si>
  <si>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</si>
  <si>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</si>
  <si>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</si>
  <si>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</si>
  <si>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</si>
  <si>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</si>
  <si>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</si>
  <si>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</si>
  <si>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</si>
  <si>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</si>
  <si>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</si>
  <si>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</si>
  <si>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</si>
  <si>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</si>
  <si>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</si>
  <si>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</si>
  <si>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</si>
  <si>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</si>
  <si>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</si>
  <si>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</si>
  <si>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</si>
  <si>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</si>
  <si>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</si>
  <si>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</si>
  <si>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</si>
  <si>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</si>
  <si>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</si>
  <si>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</si>
  <si>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</si>
  <si>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</si>
  <si>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</si>
  <si>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</si>
  <si>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</si>
  <si>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</si>
  <si>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</si>
  <si>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</si>
  <si>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</si>
  <si>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</si>
  <si>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</si>
  <si>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</si>
  <si>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</si>
  <si>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</si>
  <si>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</si>
  <si>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</si>
  <si>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</si>
  <si>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</si>
  <si>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</si>
  <si>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</si>
  <si>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</si>
  <si>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</si>
  <si>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</si>
  <si>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</si>
  <si>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</si>
  <si>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</si>
  <si>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</si>
  <si>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</si>
  <si>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</si>
  <si>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</si>
  <si>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</si>
  <si>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</si>
  <si>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</si>
  <si>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</si>
  <si>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</si>
  <si>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</si>
  <si>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</si>
  <si>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</si>
  <si>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</si>
  <si>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</si>
  <si>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</si>
  <si>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</si>
  <si>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</si>
  <si>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</si>
  <si>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</si>
  <si>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</si>
  <si>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</si>
  <si>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</si>
  <si>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</si>
  <si>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</si>
  <si>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</si>
  <si>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</si>
  <si>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</si>
  <si>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</si>
  <si>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</si>
  <si>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</si>
  <si>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</si>
  <si>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</si>
  <si>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</si>
  <si>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</si>
  <si>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</si>
  <si>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</si>
  <si>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</si>
  <si>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</si>
  <si>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</si>
  <si>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</si>
  <si>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</si>
  <si>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</si>
  <si>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</si>
  <si>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</si>
  <si>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</si>
  <si>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</si>
  <si>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</si>
  <si>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</si>
  <si>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</si>
  <si>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</si>
  <si>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</si>
  <si>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</si>
  <si>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</si>
  <si>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</si>
  <si>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</si>
  <si>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</si>
  <si>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</si>
  <si>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</si>
  <si>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</si>
  <si>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</si>
  <si>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</si>
  <si>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</si>
  <si>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</si>
  <si>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</si>
  <si>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</si>
  <si>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</si>
  <si>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</si>
  <si>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</si>
  <si>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</si>
  <si>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</si>
  <si>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</si>
  <si>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</si>
  <si>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</si>
  <si>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</si>
  <si>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</si>
  <si>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</si>
  <si>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</si>
  <si>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</si>
  <si>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</si>
  <si>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</si>
  <si>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</si>
  <si>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</si>
  <si>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</si>
  <si>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</si>
  <si>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</si>
  <si>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</si>
  <si>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</si>
  <si>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</si>
  <si>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</si>
  <si>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</si>
  <si>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</si>
  <si>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</si>
  <si>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</si>
  <si>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</si>
  <si>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</si>
  <si>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</si>
  <si>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</si>
  <si>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</si>
  <si>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</si>
  <si>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</si>
  <si>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</si>
  <si>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</si>
  <si>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</si>
  <si>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</si>
  <si>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</si>
  <si>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</si>
  <si>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</si>
  <si>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</si>
  <si>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</si>
  <si>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</si>
  <si>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</si>
  <si>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</si>
  <si>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</si>
  <si>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</si>
  <si>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</si>
  <si>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</si>
  <si>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</si>
  <si>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</si>
  <si>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</si>
  <si>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</si>
  <si>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</si>
  <si>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</si>
  <si>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</si>
  <si>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</si>
  <si>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</si>
  <si>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</si>
  <si>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</si>
  <si>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</si>
  <si>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</si>
  <si>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</si>
  <si>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</si>
  <si>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</si>
  <si>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</si>
  <si>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</si>
  <si>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</si>
  <si>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</si>
  <si>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</si>
  <si>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</si>
  <si>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</si>
  <si>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</si>
  <si>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</si>
  <si>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</si>
  <si>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</si>
  <si>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</si>
  <si>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</si>
  <si>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</si>
  <si>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</si>
  <si>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</si>
  <si>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</si>
  <si>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</si>
  <si>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</si>
  <si>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</si>
  <si>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</si>
  <si>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</si>
  <si>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</si>
  <si>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</si>
  <si>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</si>
  <si>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</si>
  <si>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</si>
  <si>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</si>
  <si>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</si>
  <si>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</si>
  <si>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</si>
  <si>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</si>
  <si>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</si>
  <si>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</si>
  <si>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</si>
  <si>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</si>
  <si>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</si>
  <si>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</si>
  <si>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</si>
  <si>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</si>
  <si>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</si>
  <si>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</si>
  <si>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</si>
  <si>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</si>
  <si>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</si>
  <si>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</si>
  <si>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</si>
  <si>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</si>
  <si>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</si>
  <si>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</si>
  <si>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</si>
  <si>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</si>
  <si>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</si>
  <si>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</si>
  <si>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</si>
  <si>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</si>
  <si>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</si>
  <si>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</si>
  <si>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</si>
  <si>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</si>
  <si>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</si>
  <si>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</si>
  <si>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</si>
  <si>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</si>
  <si>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</si>
  <si>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</si>
  <si>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</si>
  <si>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</si>
  <si>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</si>
  <si>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</si>
  <si>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</si>
  <si>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</si>
  <si>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</si>
  <si>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</si>
  <si>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</si>
  <si>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</si>
  <si>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</si>
  <si>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</si>
  <si>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</si>
  <si>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</si>
  <si>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</si>
  <si>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</si>
  <si>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</si>
  <si>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</si>
  <si>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</si>
  <si>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</si>
  <si>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</si>
  <si>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</si>
  <si>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</si>
  <si>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</si>
  <si>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</si>
  <si>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</si>
  <si>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</si>
  <si>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</si>
  <si>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</si>
  <si>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</si>
  <si>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</si>
  <si>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</si>
  <si>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</si>
  <si>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</si>
  <si>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</si>
  <si>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</si>
  <si>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</si>
  <si>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</si>
  <si>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</si>
  <si>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</si>
  <si>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</si>
  <si>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</si>
  <si>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</si>
  <si>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</si>
  <si>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</si>
  <si>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</si>
  <si>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</si>
  <si>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</si>
  <si>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</si>
  <si>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</si>
  <si>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</si>
  <si>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</si>
  <si>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</si>
  <si>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</si>
  <si>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</si>
  <si>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</si>
  <si>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</si>
  <si>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</si>
  <si>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</si>
  <si>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</si>
  <si>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</si>
  <si>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</si>
  <si>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</si>
  <si>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</si>
  <si>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</si>
  <si>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</si>
  <si>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</si>
  <si>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</si>
  <si>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</si>
  <si>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</si>
  <si>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</si>
  <si>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</si>
  <si>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</si>
  <si>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</si>
  <si>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</si>
  <si>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</si>
  <si>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</si>
  <si>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</si>
  <si>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</si>
  <si>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</si>
  <si>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</si>
  <si>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</si>
  <si>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</si>
  <si>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</si>
  <si>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</si>
  <si>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</si>
  <si>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</si>
  <si>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</si>
  <si>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</si>
  <si>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</si>
  <si>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</si>
  <si>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</si>
  <si>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</si>
  <si>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</si>
  <si>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</si>
  <si>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</si>
  <si>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</si>
  <si>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</si>
  <si>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</si>
  <si>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</si>
  <si>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</si>
  <si>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</si>
  <si>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</si>
  <si>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</si>
  <si>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</si>
  <si>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</si>
  <si>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</si>
  <si>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</si>
  <si>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</si>
  <si>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</si>
  <si>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</si>
  <si>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</si>
  <si>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</si>
  <si>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</si>
  <si>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</si>
  <si>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</si>
  <si>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</si>
  <si>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</si>
  <si>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</si>
  <si>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</si>
  <si>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</si>
  <si>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</si>
  <si>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</si>
  <si>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</si>
  <si>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</si>
  <si>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</si>
  <si>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</si>
  <si>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</si>
  <si>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</si>
  <si>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</si>
  <si>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</si>
  <si>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</si>
  <si>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</si>
  <si>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</si>
  <si>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</si>
  <si>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</si>
  <si>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</si>
  <si>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</si>
  <si>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</si>
  <si>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</si>
  <si>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</si>
  <si>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</si>
  <si>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</si>
  <si>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</si>
  <si>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</si>
  <si>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</si>
  <si>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</si>
  <si>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</si>
  <si>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</si>
  <si>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</si>
  <si>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</si>
  <si>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</si>
  <si>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</si>
  <si>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</si>
  <si>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</si>
  <si>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</si>
  <si>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</si>
  <si>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</si>
  <si>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</si>
  <si>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</si>
  <si>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</si>
  <si>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</si>
  <si>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</si>
  <si>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</si>
  <si>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</si>
  <si>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</si>
  <si>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</si>
  <si>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</si>
  <si>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</si>
  <si>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</si>
  <si>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</si>
  <si>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</si>
  <si>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</si>
  <si>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</si>
  <si>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</si>
  <si>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</si>
  <si>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</si>
  <si>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</si>
  <si>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</si>
  <si>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</si>
  <si>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</si>
  <si>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</si>
  <si>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</si>
  <si>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</si>
  <si>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</si>
  <si>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</si>
  <si>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</si>
  <si>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</si>
  <si>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</si>
  <si>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</si>
  <si>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</si>
  <si>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</si>
  <si>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</si>
  <si>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</si>
  <si>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</si>
  <si>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</si>
  <si>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</si>
  <si>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</si>
  <si>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</si>
  <si>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</si>
  <si>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</si>
  <si>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</si>
  <si>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</si>
  <si>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</si>
  <si>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</si>
  <si>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</si>
  <si>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</si>
  <si>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</si>
  <si>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</si>
  <si>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</si>
  <si>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</si>
  <si>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</si>
  <si>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</si>
  <si>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</si>
  <si>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</si>
  <si>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</si>
  <si>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</si>
  <si>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</si>
  <si>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</si>
  <si>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</si>
  <si>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</si>
  <si>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</si>
  <si>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</si>
  <si>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</si>
  <si>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</si>
  <si>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</si>
  <si>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</si>
  <si>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</si>
  <si>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</si>
  <si>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</si>
  <si>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</si>
  <si>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</si>
  <si>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</si>
  <si>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</si>
  <si>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</si>
  <si>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</si>
  <si>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</si>
  <si>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</si>
  <si>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</si>
  <si>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</si>
  <si>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</si>
  <si>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</si>
  <si>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</si>
  <si>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</si>
  <si>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</si>
  <si>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</si>
  <si>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</si>
  <si>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</si>
  <si>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</si>
  <si>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</si>
  <si>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</si>
  <si>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</si>
  <si>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</si>
  <si>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</si>
  <si>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</si>
  <si>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</si>
  <si>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</si>
  <si>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</si>
  <si>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</si>
  <si>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</si>
  <si>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</si>
  <si>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</si>
  <si>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</si>
  <si>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</si>
  <si>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</si>
  <si>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</si>
  <si>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</si>
  <si>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</si>
  <si>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</si>
  <si>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</si>
  <si>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</si>
  <si>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</si>
  <si>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</si>
  <si>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</si>
  <si>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</si>
  <si>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</si>
  <si>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</si>
  <si>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</si>
  <si>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</si>
  <si>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</si>
  <si>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</si>
  <si>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</si>
  <si>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</si>
  <si>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</si>
  <si>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</si>
  <si>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</si>
  <si>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</si>
  <si>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</si>
  <si>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</si>
  <si>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</si>
  <si>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</si>
  <si>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</si>
  <si>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</si>
  <si>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</si>
  <si>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</si>
  <si>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</si>
  <si>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</si>
  <si>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</si>
  <si>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</si>
  <si>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</si>
  <si>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</si>
  <si>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</si>
  <si>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</si>
  <si>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</si>
  <si>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</si>
  <si>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</si>
  <si>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</si>
  <si>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</si>
  <si>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</si>
  <si>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</si>
  <si>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</si>
  <si>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</si>
  <si>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</si>
  <si>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</si>
  <si>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</si>
  <si>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</si>
  <si>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</si>
  <si>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</si>
  <si>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</si>
  <si>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</si>
  <si>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</si>
  <si>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</si>
  <si>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</si>
  <si>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</si>
  <si>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</si>
  <si>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</si>
  <si>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</si>
  <si>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</si>
  <si>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</si>
  <si>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</si>
  <si>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</si>
  <si>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</si>
  <si>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</si>
  <si>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</si>
  <si>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</si>
  <si>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</si>
  <si>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</si>
  <si>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</si>
  <si>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</si>
  <si>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</si>
  <si>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</si>
  <si>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</si>
  <si>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</si>
  <si>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</si>
  <si>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</si>
  <si>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</si>
  <si>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</si>
  <si>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</si>
  <si>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</si>
  <si>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</si>
  <si>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</si>
  <si>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</si>
  <si>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</si>
  <si>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</si>
  <si>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</si>
  <si>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</si>
  <si>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</si>
  <si>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</si>
  <si>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</si>
  <si>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</si>
  <si>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</si>
  <si>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</si>
  <si>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</si>
  <si>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</si>
  <si>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</si>
  <si>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</si>
  <si>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</si>
  <si>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</si>
  <si>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</si>
  <si>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</si>
  <si>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</si>
  <si>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</si>
  <si>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</si>
  <si>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</si>
  <si>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</si>
  <si>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</si>
  <si>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</si>
  <si>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</si>
  <si>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</si>
  <si>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</si>
  <si>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</si>
  <si>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</si>
  <si>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</si>
  <si>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</si>
  <si>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</si>
  <si>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</si>
  <si>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</si>
  <si>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</si>
  <si>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</si>
  <si>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</si>
  <si>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</si>
  <si>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</si>
  <si>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</si>
  <si>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</si>
  <si>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</si>
  <si>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</si>
  <si>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</si>
  <si>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</si>
  <si>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</si>
  <si>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</si>
  <si>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</si>
  <si>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</si>
  <si>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</si>
  <si>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</si>
  <si>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</si>
  <si>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</si>
  <si>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</si>
  <si>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</si>
  <si>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</si>
  <si>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</si>
  <si>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</si>
  <si>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</si>
  <si>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</si>
  <si>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</si>
  <si>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</si>
  <si>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</si>
  <si>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</si>
  <si>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</si>
  <si>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</si>
  <si>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</si>
  <si>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</si>
  <si>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</si>
  <si>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</si>
  <si>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</si>
  <si>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</si>
  <si>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</si>
  <si>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</si>
  <si>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</si>
  <si>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</si>
  <si>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</si>
  <si>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</si>
  <si>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</si>
  <si>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</si>
  <si>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</si>
  <si>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</si>
  <si>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</si>
  <si>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</si>
  <si>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</si>
  <si>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</si>
  <si>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</si>
  <si>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</si>
  <si>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</si>
  <si>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</si>
  <si>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</si>
  <si>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</si>
  <si>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</si>
  <si>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</si>
  <si>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</si>
  <si>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</si>
  <si>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</si>
  <si>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</si>
  <si>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</si>
  <si>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</si>
  <si>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</si>
  <si>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</si>
  <si>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</si>
  <si>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</si>
  <si>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</si>
  <si>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</si>
  <si>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</si>
  <si>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</si>
  <si>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</si>
  <si>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</si>
  <si>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</si>
  <si>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</si>
  <si>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</si>
  <si>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</si>
  <si>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</si>
  <si>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</si>
  <si>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</si>
  <si>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</si>
  <si>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</si>
  <si>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</si>
  <si>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</si>
  <si>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</si>
  <si>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</si>
  <si>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</si>
  <si>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</si>
  <si>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</si>
  <si>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</si>
  <si>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</si>
  <si>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</si>
  <si>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</si>
  <si>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</si>
  <si>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</si>
  <si>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</si>
  <si>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</si>
  <si>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</si>
  <si>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</si>
  <si>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</si>
  <si>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</si>
  <si>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</si>
  <si>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</si>
  <si>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</si>
  <si>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</si>
  <si>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</si>
  <si>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</si>
  <si>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</si>
  <si>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</si>
  <si>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</si>
  <si>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</si>
  <si>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</si>
  <si>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</si>
  <si>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</si>
  <si>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</si>
  <si>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</si>
  <si>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</si>
  <si>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</si>
  <si>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</si>
  <si>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</si>
  <si>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</si>
  <si>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</si>
  <si>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</si>
  <si>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</si>
  <si>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</si>
  <si>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</si>
  <si>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</si>
  <si>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</si>
  <si>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</si>
  <si>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</si>
  <si>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</si>
  <si>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</si>
  <si>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</si>
  <si>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</si>
  <si>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</si>
  <si>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</si>
  <si>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</si>
  <si>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</si>
  <si>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</si>
  <si>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</si>
  <si>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</si>
  <si>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</si>
  <si>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</si>
  <si>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</si>
  <si>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</si>
  <si>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</si>
  <si>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</si>
  <si>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</si>
  <si>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</si>
  <si>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</si>
  <si>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</si>
  <si>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</si>
  <si>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</si>
  <si>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</si>
  <si>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</si>
  <si>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</si>
  <si>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</si>
  <si>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</si>
  <si>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</si>
  <si>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</si>
  <si>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</si>
  <si>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</si>
  <si>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</si>
  <si>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</si>
  <si>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</si>
  <si>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</si>
  <si>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</si>
  <si>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</si>
  <si>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</si>
  <si>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</si>
  <si>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</si>
  <si>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</si>
  <si>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</si>
  <si>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</si>
  <si>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</si>
  <si>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</si>
  <si>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</si>
  <si>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</si>
  <si>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</si>
  <si>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</si>
  <si>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</si>
  <si>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</si>
  <si>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</si>
  <si>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</si>
  <si>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</si>
  <si>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</si>
  <si>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</si>
  <si>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</si>
  <si>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</si>
  <si>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</si>
  <si>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</si>
  <si>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</si>
  <si>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</si>
  <si>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</si>
  <si>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</si>
  <si>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</si>
  <si>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</si>
  <si>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</si>
  <si>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</si>
  <si>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</si>
  <si>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</si>
  <si>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</si>
  <si>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</si>
  <si>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</si>
  <si>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</si>
  <si>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</si>
  <si>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</si>
  <si>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</si>
  <si>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</si>
  <si>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</si>
  <si>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</si>
  <si>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</si>
  <si>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</si>
  <si>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</si>
  <si>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</si>
  <si>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</si>
  <si>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</si>
  <si>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</si>
  <si>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</si>
  <si>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</si>
  <si>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</si>
  <si>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</si>
  <si>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</si>
  <si>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</si>
  <si>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</si>
  <si>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</si>
  <si>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</si>
  <si>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</si>
  <si>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</si>
  <si>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</si>
  <si>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</si>
  <si>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</si>
  <si>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</si>
  <si>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</si>
  <si>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</si>
  <si>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</si>
  <si>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</si>
  <si>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</si>
  <si>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</si>
  <si>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</si>
  <si>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</si>
  <si>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</si>
  <si>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</si>
  <si>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</si>
  <si>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</si>
  <si>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</si>
  <si>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</si>
  <si>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</si>
  <si>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</si>
  <si>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</si>
  <si>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</si>
  <si>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</si>
  <si>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</si>
  <si>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</si>
  <si>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</si>
  <si>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</si>
  <si>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</si>
  <si>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</si>
  <si>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</si>
  <si>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</si>
  <si>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</si>
  <si>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</si>
  <si>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</si>
  <si>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</si>
  <si>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</si>
  <si>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</si>
  <si>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</si>
  <si>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</si>
  <si>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</si>
  <si>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</si>
  <si>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</si>
  <si>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</si>
  <si>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</si>
  <si>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</si>
  <si>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</si>
  <si>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</si>
  <si>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</si>
  <si>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</si>
  <si>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</si>
  <si>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</si>
  <si>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</si>
  <si>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</si>
  <si>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</si>
  <si>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</si>
  <si>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</si>
  <si>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</si>
  <si>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</si>
  <si>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</si>
  <si>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</si>
  <si>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</si>
  <si>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</si>
  <si>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</si>
  <si>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</si>
  <si>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</si>
  <si>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</si>
  <si>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</si>
  <si>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</si>
  <si>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</si>
  <si>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</si>
  <si>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</si>
  <si>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</si>
  <si>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</si>
  <si>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</si>
  <si>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</si>
  <si>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</si>
  <si>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</si>
  <si>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</si>
  <si>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</si>
  <si>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</si>
  <si>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</si>
  <si>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</si>
  <si>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</si>
  <si>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</si>
  <si>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</si>
  <si>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</si>
  <si>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</si>
  <si>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</si>
  <si>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</si>
  <si>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</si>
  <si>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</si>
  <si>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</si>
  <si>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</si>
  <si>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</si>
  <si>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</si>
  <si>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</si>
  <si>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</si>
  <si>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</si>
  <si>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</si>
  <si>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</si>
  <si>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</si>
  <si>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</si>
  <si>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</si>
  <si>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</si>
  <si>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</si>
  <si>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</si>
  <si>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</si>
  <si>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</si>
  <si>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</si>
  <si>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</si>
  <si>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</si>
  <si>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</si>
  <si>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</si>
  <si>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</si>
  <si>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</si>
  <si>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</si>
  <si>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</si>
  <si>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</si>
  <si>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</si>
  <si>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</si>
  <si>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</si>
  <si>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</si>
  <si>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</si>
  <si>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</si>
  <si>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</si>
  <si>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</si>
  <si>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</si>
  <si>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</si>
  <si>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</si>
  <si>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</si>
  <si>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</si>
  <si>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</si>
  <si>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</si>
  <si>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</si>
  <si>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</si>
  <si>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</si>
  <si>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</si>
  <si>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</si>
  <si>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</si>
  <si>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</si>
  <si>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</si>
  <si>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</si>
  <si>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</si>
  <si>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</si>
  <si>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</si>
  <si>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</si>
  <si>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</si>
  <si>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</si>
  <si>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</si>
  <si>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</si>
  <si>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</si>
  <si>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</si>
  <si>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</si>
  <si>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</si>
  <si>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</si>
  <si>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</si>
  <si>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</si>
  <si>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</si>
  <si>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</si>
  <si>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</si>
  <si>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</si>
  <si>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</si>
  <si>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</si>
  <si>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</si>
  <si>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</si>
  <si>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</si>
  <si>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</si>
  <si>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</si>
  <si>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</si>
  <si>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</si>
  <si>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</si>
  <si>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</si>
  <si>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</si>
  <si>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</si>
  <si>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</si>
  <si>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</si>
  <si>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</si>
  <si>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</si>
  <si>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</si>
  <si>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</si>
  <si>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</si>
  <si>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</si>
  <si>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</si>
  <si>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</si>
  <si>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</si>
  <si>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</si>
  <si>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</si>
  <si>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</si>
  <si>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</si>
  <si>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</si>
  <si>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</si>
  <si>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</si>
  <si>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</si>
  <si>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</si>
  <si>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</si>
  <si>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</si>
  <si>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</si>
  <si>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</si>
  <si>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</si>
  <si>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</si>
  <si>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</si>
  <si>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</si>
  <si>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</si>
  <si>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</si>
  <si>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</si>
  <si>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</si>
  <si>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</si>
  <si>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</si>
  <si>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</si>
  <si>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</si>
  <si>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</si>
  <si>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</si>
  <si>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</si>
  <si>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</si>
  <si>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</si>
  <si>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</si>
  <si>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</si>
  <si>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</si>
  <si>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</si>
  <si>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</si>
  <si>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</si>
  <si>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</si>
  <si>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</si>
  <si>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</si>
  <si>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</si>
  <si>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</si>
  <si>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</si>
  <si>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</si>
  <si>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</si>
  <si>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</si>
  <si>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</si>
  <si>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</si>
  <si>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</si>
  <si>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</si>
  <si>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</si>
  <si>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</si>
  <si>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</si>
  <si>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</si>
  <si>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</si>
  <si>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</si>
  <si>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</si>
  <si>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</si>
  <si>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</si>
  <si>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</si>
  <si>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</si>
  <si>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</si>
  <si>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</si>
  <si>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</si>
  <si>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</si>
  <si>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</si>
  <si>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</si>
  <si>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</si>
  <si>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</si>
  <si>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</si>
  <si>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</si>
  <si>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</si>
  <si>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</si>
  <si>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</si>
  <si>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</si>
  <si>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</si>
  <si>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</si>
  <si>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</si>
  <si>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</si>
  <si>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</si>
  <si>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</si>
  <si>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</si>
  <si>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</si>
  <si>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</si>
  <si>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</si>
  <si>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</si>
  <si>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</si>
  <si>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</si>
  <si>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</si>
  <si>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</si>
  <si>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</si>
  <si>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</si>
  <si>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</si>
  <si>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</si>
  <si>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</si>
  <si>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</si>
  <si>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</si>
  <si>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</si>
  <si>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</si>
  <si>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</si>
  <si>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</si>
  <si>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</si>
  <si>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</si>
  <si>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</si>
  <si>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</si>
  <si>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</si>
  <si>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</si>
  <si>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</si>
  <si>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</si>
  <si>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</si>
  <si>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</si>
  <si>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</si>
  <si>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</si>
  <si>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</si>
  <si>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</si>
  <si>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</si>
  <si>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</si>
  <si>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</si>
  <si>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</si>
  <si>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</si>
  <si>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</si>
  <si>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</si>
  <si>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</si>
  <si>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</si>
  <si>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</si>
  <si>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</si>
  <si>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</si>
  <si>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</si>
  <si>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</si>
  <si>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</si>
  <si>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</si>
  <si>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</si>
  <si>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</si>
  <si>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</si>
  <si>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</si>
  <si>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</si>
  <si>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</si>
  <si>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</si>
  <si>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</si>
  <si>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</si>
  <si>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</si>
  <si>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</si>
  <si>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</si>
  <si>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</si>
  <si>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</si>
  <si>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</si>
  <si>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</si>
  <si>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</si>
  <si>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</si>
  <si>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</si>
  <si>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</si>
  <si>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</si>
  <si>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</si>
  <si>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</si>
  <si>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</si>
  <si>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</si>
  <si>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</si>
  <si>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</si>
  <si>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</si>
  <si>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</si>
  <si>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</si>
  <si>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</si>
  <si>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</si>
  <si>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</si>
  <si>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</si>
  <si>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</si>
  <si>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</si>
  <si>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</si>
  <si>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</si>
  <si>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</si>
  <si>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</si>
  <si>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</si>
  <si>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</si>
  <si>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</si>
  <si>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</si>
  <si>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</si>
  <si>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</si>
  <si>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</si>
  <si>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</si>
  <si>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</si>
  <si>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</si>
  <si>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</si>
  <si>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</si>
  <si>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</si>
  <si>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</si>
  <si>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</si>
  <si>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</si>
  <si>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</si>
  <si>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</si>
  <si>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</si>
  <si>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</si>
  <si>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</si>
  <si>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</si>
  <si>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</si>
  <si>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</si>
  <si>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</si>
  <si>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</si>
  <si>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</si>
  <si>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</si>
  <si>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</si>
  <si>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</si>
  <si>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</si>
  <si>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</si>
  <si>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</si>
  <si>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</si>
  <si>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</si>
  <si>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</si>
  <si>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</si>
  <si>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</si>
  <si>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</si>
  <si>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</si>
  <si>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</si>
  <si>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</si>
  <si>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</si>
  <si>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</si>
  <si>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</si>
  <si>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</si>
  <si>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</si>
  <si>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</si>
  <si>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</si>
  <si>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</si>
  <si>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</si>
  <si>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</si>
  <si>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</si>
  <si>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</si>
  <si>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</si>
  <si>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</si>
  <si>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</si>
  <si>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</si>
  <si>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</si>
  <si>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</si>
  <si>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</si>
  <si>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</si>
  <si>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</si>
  <si>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</si>
  <si>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</si>
  <si>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</si>
  <si>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</si>
  <si>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</si>
  <si>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</si>
  <si>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</si>
  <si>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</si>
  <si>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</si>
  <si>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</si>
  <si>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</si>
  <si>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</si>
  <si>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</si>
  <si>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</si>
  <si>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</si>
  <si>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</si>
  <si>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</si>
  <si>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</si>
  <si>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</si>
  <si>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</si>
  <si>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</si>
  <si>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</si>
  <si>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</si>
  <si>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</si>
  <si>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</si>
  <si>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</si>
  <si>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</si>
  <si>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</si>
  <si>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</si>
  <si>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</si>
  <si>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</si>
  <si>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</si>
  <si>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</si>
  <si>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</si>
  <si>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</si>
  <si>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</si>
  <si>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</si>
  <si>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</si>
  <si>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</si>
  <si>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</si>
  <si>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</si>
  <si>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</si>
  <si>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</si>
  <si>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</si>
  <si>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</si>
  <si>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</si>
  <si>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</si>
  <si>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</si>
  <si>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</si>
  <si>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</si>
  <si>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</si>
  <si>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</si>
  <si>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</si>
  <si>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</si>
  <si>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</si>
  <si>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</si>
  <si>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</si>
  <si>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</si>
  <si>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</si>
  <si>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</si>
  <si>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</si>
  <si>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</si>
  <si>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</si>
  <si>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</si>
  <si>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</si>
  <si>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</si>
  <si>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</si>
  <si>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</si>
  <si>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</si>
  <si>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</si>
  <si>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</si>
  <si>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</si>
  <si>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</si>
  <si>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</si>
  <si>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</si>
  <si>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</si>
  <si>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</si>
  <si>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</si>
  <si>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</si>
  <si>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</si>
  <si>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</si>
  <si>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</si>
  <si>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</si>
  <si>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</si>
  <si>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</si>
  <si>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</si>
  <si>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</si>
  <si>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</si>
  <si>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</si>
  <si>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</si>
  <si>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</si>
  <si>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</si>
  <si>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</si>
  <si>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</si>
  <si>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</si>
  <si>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</si>
  <si>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</si>
  <si>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</si>
  <si>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</si>
  <si>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</si>
  <si>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</si>
  <si>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</si>
  <si>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</si>
  <si>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</si>
  <si>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</si>
  <si>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</si>
  <si>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</si>
  <si>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</si>
  <si>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</si>
  <si>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</si>
  <si>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</si>
  <si>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</si>
  <si>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</si>
  <si>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</si>
  <si>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</si>
  <si>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</si>
  <si>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</si>
  <si>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</si>
  <si>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</si>
  <si>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</si>
  <si>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</si>
  <si>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</si>
  <si>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</si>
  <si>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</si>
  <si>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</si>
  <si>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</si>
  <si>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</si>
  <si>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</si>
  <si>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</si>
  <si>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</si>
  <si>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</si>
  <si>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</si>
  <si>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</si>
  <si>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</si>
  <si>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</si>
  <si>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</si>
  <si>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</si>
  <si>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</si>
  <si>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</si>
  <si>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</si>
  <si>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</si>
  <si>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</si>
  <si>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</si>
  <si>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</si>
  <si>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</si>
  <si>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</si>
  <si>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</si>
  <si>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</si>
  <si>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</si>
  <si>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</si>
  <si>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</si>
  <si>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</si>
  <si>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</si>
  <si>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</si>
  <si>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</si>
  <si>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</si>
  <si>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</si>
  <si>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</si>
  <si>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</si>
  <si>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</si>
  <si>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</si>
  <si>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</si>
  <si>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</si>
  <si>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</si>
  <si>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</si>
  <si>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</si>
  <si>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</si>
  <si>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</si>
  <si>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</si>
  <si>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</si>
  <si>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</si>
  <si>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</si>
  <si>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</si>
  <si>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</si>
  <si>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</si>
  <si>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</si>
  <si>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</si>
  <si>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</si>
  <si>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</si>
  <si>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</si>
  <si>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</si>
  <si>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</si>
  <si>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</si>
  <si>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</si>
  <si>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</si>
  <si>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</si>
  <si>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</si>
  <si>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</si>
  <si>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</si>
  <si>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</si>
  <si>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</si>
  <si>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</si>
  <si>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</si>
  <si>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</si>
  <si>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</si>
  <si>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</si>
  <si>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</si>
  <si>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</si>
  <si>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</si>
  <si>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</si>
  <si>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</si>
  <si>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</si>
  <si>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</si>
  <si>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</si>
  <si>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</si>
  <si>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</si>
  <si>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</si>
  <si>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</si>
  <si>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</si>
  <si>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</si>
  <si>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</si>
  <si>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</si>
  <si>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</si>
  <si>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</si>
  <si>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</si>
  <si>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</si>
  <si>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</si>
  <si>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</si>
  <si>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</si>
  <si>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</si>
  <si>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</si>
  <si>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</si>
  <si>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</si>
  <si>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</si>
  <si>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</si>
  <si>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</si>
  <si>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</si>
  <si>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</si>
  <si>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</si>
  <si>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</si>
  <si>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</si>
  <si>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</si>
  <si>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</si>
  <si>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</si>
  <si>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</si>
  <si>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</si>
  <si>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</si>
  <si>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</si>
  <si>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</si>
  <si>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</si>
  <si>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</si>
  <si>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</si>
  <si>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</si>
  <si>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</si>
  <si>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</si>
  <si>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</si>
  <si>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</si>
  <si>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</si>
  <si>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</si>
  <si>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</si>
  <si>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</si>
  <si>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</si>
  <si>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</si>
  <si>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</si>
  <si>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</si>
  <si>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</si>
  <si>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</si>
  <si>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</si>
  <si>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</si>
  <si>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</si>
  <si>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</si>
  <si>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</si>
  <si>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</si>
  <si>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</si>
  <si>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</si>
  <si>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</si>
  <si>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</si>
  <si>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</si>
  <si>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</si>
  <si>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</si>
  <si>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</si>
  <si>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</si>
  <si>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</si>
  <si>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</si>
  <si>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</si>
  <si>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</si>
  <si>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</si>
  <si>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</si>
  <si>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</si>
  <si>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</si>
  <si>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</si>
  <si>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</si>
  <si>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</si>
  <si>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</si>
  <si>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</si>
  <si>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</si>
  <si>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</si>
  <si>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</si>
  <si>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</si>
  <si>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</si>
  <si>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</si>
  <si>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</si>
  <si>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</si>
  <si>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</si>
  <si>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</si>
  <si>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</si>
  <si>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</si>
  <si>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</si>
  <si>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</si>
  <si>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</si>
  <si>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</si>
  <si>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</si>
  <si>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</si>
  <si>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</si>
  <si>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</si>
  <si>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</si>
  <si>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</si>
  <si>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</si>
  <si>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</si>
  <si>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</si>
  <si>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</si>
  <si>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</si>
  <si>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</si>
  <si>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</si>
  <si>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</si>
  <si>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</si>
  <si>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</si>
  <si>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</si>
  <si>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</si>
  <si>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</si>
  <si>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</si>
  <si>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</si>
  <si>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</si>
  <si>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</si>
  <si>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</si>
  <si>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</si>
  <si>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</si>
  <si>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</si>
  <si>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</si>
  <si>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</si>
  <si>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</si>
  <si>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</si>
  <si>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</si>
  <si>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</si>
  <si>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</si>
  <si>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</si>
  <si>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</si>
  <si>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</si>
  <si>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</si>
  <si>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</si>
  <si>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</si>
  <si>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</si>
  <si>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</si>
  <si>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</si>
  <si>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</si>
  <si>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</si>
  <si>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</si>
  <si>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</si>
  <si>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</si>
  <si>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</si>
  <si>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</si>
  <si>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</si>
  <si>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</si>
  <si>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</si>
  <si>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</si>
  <si>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</si>
  <si>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</si>
  <si>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</si>
  <si>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</si>
  <si>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</si>
  <si>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</si>
  <si>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</si>
  <si>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</si>
  <si>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</si>
  <si>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</si>
  <si>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</si>
  <si>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</si>
  <si>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</si>
  <si>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</si>
  <si>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</si>
  <si>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</si>
  <si>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</si>
  <si>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</si>
  <si>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</si>
  <si>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</si>
  <si>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</si>
  <si>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</si>
  <si>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</si>
  <si>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</si>
  <si>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</si>
  <si>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</si>
  <si>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</si>
  <si>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</si>
  <si>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</si>
  <si>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</si>
  <si>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</si>
  <si>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</si>
  <si>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</si>
  <si>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</si>
  <si>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</si>
  <si>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</si>
  <si>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</si>
  <si>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</si>
  <si>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</si>
  <si>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</si>
  <si>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</si>
  <si>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</si>
  <si>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</si>
  <si>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</si>
  <si>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</si>
  <si>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</si>
  <si>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</si>
  <si>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</si>
  <si>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</si>
  <si>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</si>
  <si>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</si>
  <si>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</si>
  <si>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</si>
  <si>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</si>
  <si>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</si>
  <si>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</si>
  <si>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</si>
  <si>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</si>
  <si>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</si>
  <si>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</si>
  <si>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</si>
  <si>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</si>
  <si>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</si>
  <si>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</si>
  <si>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</si>
  <si>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</si>
  <si>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</si>
  <si>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</si>
  <si>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</si>
  <si>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</si>
  <si>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</si>
  <si>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</si>
  <si>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</si>
  <si>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</si>
  <si>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</si>
  <si>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</si>
  <si>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</si>
  <si>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</si>
  <si>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</si>
  <si>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</si>
  <si>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</si>
  <si>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</si>
  <si>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</si>
  <si>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</si>
  <si>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</si>
  <si>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</si>
  <si>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</si>
  <si>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</si>
  <si>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</si>
  <si>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</si>
  <si>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</si>
  <si>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</si>
  <si>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</si>
  <si>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</si>
  <si>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</si>
  <si>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</si>
  <si>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</si>
  <si>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</si>
  <si>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</si>
  <si>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</si>
  <si>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</si>
  <si>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</si>
  <si>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</si>
  <si>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</si>
  <si>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</si>
  <si>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</si>
  <si>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</si>
  <si>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</si>
  <si>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</si>
  <si>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</si>
  <si>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</si>
  <si>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</si>
  <si>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</si>
  <si>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</si>
  <si>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</si>
  <si>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</si>
  <si>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</si>
  <si>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</si>
  <si>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</si>
  <si>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</si>
  <si>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</si>
  <si>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</si>
  <si>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</si>
  <si>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</si>
  <si>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</si>
  <si>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</si>
  <si>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</si>
  <si>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</si>
  <si>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</si>
  <si>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</si>
  <si>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</si>
  <si>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</si>
  <si>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</si>
  <si>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</si>
  <si>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</si>
  <si>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</si>
  <si>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</si>
  <si>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</si>
  <si>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</si>
  <si>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</si>
  <si>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</si>
  <si>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</si>
  <si>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</si>
  <si>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</si>
  <si>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</si>
  <si>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</si>
  <si>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</si>
  <si>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</si>
  <si>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</si>
  <si>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</si>
  <si>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</si>
  <si>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</si>
  <si>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</si>
  <si>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</si>
  <si>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</si>
  <si>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</si>
  <si>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</si>
  <si>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</si>
  <si>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</si>
  <si>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</si>
  <si>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</si>
  <si>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</si>
  <si>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</si>
  <si>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</si>
  <si>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</si>
  <si>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</si>
  <si>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</si>
  <si>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</si>
  <si>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</si>
  <si>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</si>
  <si>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</si>
  <si>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</si>
  <si>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</si>
  <si>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</si>
  <si>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</si>
  <si>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</si>
  <si>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</si>
  <si>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</si>
  <si>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</si>
  <si>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</si>
  <si>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</si>
  <si>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</si>
  <si>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</si>
  <si>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</si>
  <si>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</si>
  <si>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</si>
  <si>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</si>
  <si>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</si>
  <si>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</si>
  <si>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</si>
  <si>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</si>
  <si>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</si>
  <si>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</si>
  <si>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</si>
  <si>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</si>
  <si>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</si>
  <si>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</si>
  <si>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</si>
  <si>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</si>
  <si>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</si>
  <si>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</si>
  <si>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</si>
  <si>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</si>
  <si>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</si>
  <si>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</si>
  <si>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</si>
  <si>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</si>
  <si>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</si>
  <si>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</si>
  <si>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</si>
  <si>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</si>
  <si>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</si>
  <si>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</si>
  <si>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</si>
  <si>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</si>
  <si>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</si>
  <si>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</si>
  <si>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</si>
  <si>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</si>
  <si>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</si>
  <si>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</si>
  <si>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</si>
  <si>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</si>
  <si>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</si>
  <si>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</si>
  <si>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</si>
  <si>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</si>
  <si>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</si>
  <si>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</si>
  <si>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</si>
  <si>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</si>
  <si>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</si>
  <si>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</si>
  <si>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</si>
  <si>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</si>
  <si>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</si>
  <si>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</si>
  <si>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</si>
  <si>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</si>
  <si>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</si>
  <si>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</si>
  <si>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</si>
  <si>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</si>
  <si>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</si>
  <si>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</si>
  <si>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</si>
  <si>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</si>
  <si>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</si>
  <si>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</si>
  <si>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</si>
  <si>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</si>
  <si>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</si>
  <si>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</si>
  <si>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</si>
  <si>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</si>
  <si>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</si>
  <si>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</si>
  <si>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</si>
  <si>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</si>
  <si>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</si>
  <si>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</si>
  <si>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</si>
  <si>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</si>
  <si>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</si>
  <si>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</si>
  <si>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</si>
  <si>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</si>
  <si>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</si>
  <si>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</si>
  <si>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</si>
  <si>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</si>
  <si>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</si>
  <si>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</si>
  <si>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</si>
  <si>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</si>
  <si>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</si>
  <si>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</si>
  <si>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</si>
  <si>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</si>
  <si>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</si>
  <si>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</si>
  <si>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</si>
  <si>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</si>
  <si>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</si>
  <si>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</si>
  <si>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</si>
  <si>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</si>
  <si>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</si>
  <si>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</si>
  <si>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</si>
  <si>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</si>
  <si>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</si>
  <si>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</si>
  <si>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</si>
  <si>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</si>
  <si>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</si>
  <si>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</si>
  <si>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</si>
  <si>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</si>
  <si>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</si>
  <si>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</si>
  <si>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</si>
  <si>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</si>
  <si>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</si>
  <si>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</si>
  <si>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</si>
  <si>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</si>
  <si>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</si>
  <si>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</si>
  <si>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</si>
  <si>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</si>
  <si>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</si>
  <si>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</si>
  <si>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</si>
  <si>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</si>
  <si>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</si>
  <si>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</si>
  <si>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</si>
  <si>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</si>
  <si>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</si>
  <si>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</si>
  <si>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</si>
  <si>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</si>
  <si>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</si>
  <si>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</si>
  <si>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</si>
  <si>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</si>
  <si>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</si>
  <si>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</si>
  <si>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</si>
  <si>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</si>
  <si>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</si>
  <si>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</si>
  <si>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</si>
  <si>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</si>
  <si>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</si>
  <si>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</si>
  <si>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</si>
  <si>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</si>
  <si>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</si>
  <si>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</si>
  <si>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</si>
  <si>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</si>
  <si>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</si>
  <si>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</si>
  <si>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</si>
  <si>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</si>
  <si>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</si>
  <si>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</si>
  <si>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</si>
  <si>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</si>
  <si>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</si>
  <si>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</si>
  <si>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</si>
  <si>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</si>
  <si>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</si>
  <si>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</si>
  <si>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</si>
  <si>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</si>
  <si>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</si>
  <si>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</si>
  <si>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</si>
  <si>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</si>
  <si>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</si>
  <si>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</si>
  <si>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</si>
  <si>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</si>
  <si>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</si>
  <si>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</si>
  <si>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</si>
  <si>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</si>
  <si>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</si>
  <si>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</si>
  <si>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</si>
  <si>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</si>
  <si>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</si>
  <si>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</si>
  <si>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</si>
  <si>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</si>
  <si>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</si>
  <si>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</si>
  <si>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</si>
  <si>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</si>
  <si>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</si>
  <si>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</si>
  <si>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</si>
  <si>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</si>
  <si>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</si>
  <si>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</si>
  <si>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</si>
  <si>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</si>
  <si>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</si>
  <si>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</si>
  <si>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</si>
  <si>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</si>
  <si>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</si>
  <si>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</si>
  <si>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</si>
  <si>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</si>
  <si>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</si>
  <si>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</si>
  <si>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</si>
  <si>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</si>
  <si>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</si>
  <si>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</si>
  <si>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</si>
  <si>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</si>
  <si>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</si>
  <si>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</si>
  <si>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</si>
  <si>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</si>
  <si>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</si>
  <si>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</si>
  <si>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</si>
  <si>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</si>
  <si>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</si>
  <si>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</si>
  <si>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</si>
  <si>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</si>
  <si>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</si>
  <si>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</si>
  <si>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</si>
  <si>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</si>
  <si>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</si>
  <si>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</si>
  <si>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</si>
  <si>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</si>
  <si>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</si>
  <si>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</si>
  <si>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</si>
  <si>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</si>
  <si>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</si>
  <si>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</si>
  <si>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</si>
  <si>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</si>
  <si>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</si>
  <si>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</si>
  <si>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</si>
  <si>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</si>
  <si>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</si>
  <si>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</si>
  <si>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</si>
  <si>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</si>
  <si>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</si>
  <si>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</si>
  <si>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</si>
  <si>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</si>
  <si>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</si>
  <si>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</si>
  <si>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</si>
  <si>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</si>
  <si>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</si>
  <si>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</si>
  <si>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</si>
  <si>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</si>
  <si>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</si>
  <si>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</si>
  <si>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</si>
  <si>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</si>
  <si>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</si>
  <si>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</si>
  <si>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</si>
  <si>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</si>
  <si>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</si>
  <si>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</si>
  <si>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</si>
  <si>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</si>
  <si>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</si>
  <si>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</si>
  <si>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</si>
  <si>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</si>
  <si>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</si>
  <si>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</si>
  <si>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</si>
  <si>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</si>
  <si>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</si>
  <si>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</si>
  <si>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</si>
  <si>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</si>
  <si>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</si>
  <si>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</si>
  <si>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</si>
  <si>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</si>
  <si>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</si>
  <si>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</si>
  <si>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</si>
  <si>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</si>
  <si>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</si>
  <si>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</si>
  <si>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</si>
  <si>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</si>
  <si>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</si>
  <si>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</si>
  <si>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</si>
  <si>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</si>
  <si>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</si>
  <si>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</si>
  <si>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</si>
  <si>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</si>
  <si>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</si>
  <si>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</si>
  <si>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</si>
  <si>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</si>
  <si>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</si>
  <si>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</si>
  <si>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</si>
  <si>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</si>
  <si>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</si>
  <si>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</si>
  <si>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</si>
  <si>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</si>
  <si>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</si>
  <si>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</si>
  <si>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</si>
  <si>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</si>
  <si>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</si>
  <si>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</si>
  <si>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</si>
  <si>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</si>
  <si>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</si>
  <si>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</si>
  <si>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</si>
  <si>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</si>
  <si>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</si>
  <si>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</si>
  <si>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</si>
  <si>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</si>
  <si>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</si>
  <si>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</si>
  <si>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</si>
  <si>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</si>
  <si>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</si>
  <si>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</si>
  <si>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</si>
  <si>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</si>
  <si>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</si>
  <si>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</si>
  <si>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</si>
  <si>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</si>
  <si>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</si>
  <si>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</si>
  <si>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</si>
  <si>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</si>
  <si>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</si>
  <si>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</si>
  <si>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</si>
  <si>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</si>
  <si>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</si>
  <si>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</si>
  <si>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</si>
  <si>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</si>
  <si>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</si>
  <si>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</si>
  <si>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</si>
  <si>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</si>
  <si>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</si>
  <si>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</si>
  <si>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</si>
  <si>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</si>
  <si>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</si>
  <si>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</si>
  <si>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</si>
  <si>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</si>
  <si>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</si>
  <si>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</si>
  <si>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</si>
  <si>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</si>
  <si>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</si>
  <si>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</si>
  <si>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</si>
  <si>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</si>
  <si>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</si>
  <si>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</si>
  <si>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</si>
  <si>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</si>
  <si>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</si>
  <si>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</si>
  <si>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</si>
  <si>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</si>
  <si>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</si>
  <si>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</si>
  <si>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</si>
  <si>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</si>
  <si>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</si>
  <si>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</si>
  <si>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</si>
  <si>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</si>
  <si>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</si>
  <si>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</si>
  <si>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</si>
  <si>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</si>
  <si>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</si>
  <si>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</si>
  <si>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</si>
  <si>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</si>
  <si>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</si>
  <si>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</si>
  <si>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</si>
  <si>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</si>
  <si>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</si>
  <si>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</si>
  <si>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</si>
  <si>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</si>
  <si>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</si>
  <si>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</si>
  <si>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</si>
  <si>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</si>
  <si>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</si>
  <si>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</si>
  <si>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</si>
  <si>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</si>
  <si>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</si>
  <si>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</si>
  <si>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</si>
  <si>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</si>
  <si>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</si>
  <si>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</si>
  <si>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</si>
  <si>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</si>
  <si>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</si>
  <si>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</si>
  <si>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</si>
  <si>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</si>
  <si>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</si>
  <si>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</si>
  <si>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</si>
  <si>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</si>
  <si>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</si>
  <si>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</si>
  <si>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</si>
  <si>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</si>
  <si>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</si>
  <si>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</si>
  <si>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</si>
  <si>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</si>
  <si>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</si>
  <si>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</si>
  <si>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</si>
  <si>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</si>
  <si>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</si>
  <si>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</si>
  <si>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</si>
  <si>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</si>
  <si>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</si>
  <si>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</si>
  <si>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</si>
  <si>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</si>
  <si>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</si>
  <si>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</si>
  <si>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</si>
  <si>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</si>
  <si>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</si>
  <si>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</si>
  <si>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</si>
  <si>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</si>
  <si>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</si>
  <si>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</si>
  <si>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</si>
  <si>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</si>
  <si>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</si>
  <si>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</si>
  <si>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</si>
  <si>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</si>
  <si>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</si>
  <si>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</si>
  <si>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</si>
  <si>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</si>
  <si>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</si>
  <si>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</si>
  <si>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</si>
  <si>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</si>
  <si>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</si>
  <si>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</si>
  <si>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</si>
  <si>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</si>
  <si>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</si>
  <si>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</si>
  <si>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</si>
  <si>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</si>
  <si>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</si>
  <si>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</si>
  <si>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</si>
  <si>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</si>
  <si>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</si>
  <si>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</si>
  <si>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</si>
  <si>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</si>
  <si>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</si>
  <si>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</si>
  <si>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</si>
  <si>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</si>
  <si>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</si>
  <si>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</si>
  <si>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</si>
  <si>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</si>
  <si>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</si>
  <si>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</si>
  <si>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</si>
  <si>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</si>
  <si>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</si>
  <si>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</si>
  <si>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</si>
  <si>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</si>
  <si>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</si>
  <si>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</si>
  <si>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</si>
  <si>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</si>
  <si>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</si>
  <si>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</si>
  <si>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</si>
  <si>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</si>
  <si>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</si>
  <si>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</si>
  <si>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</si>
  <si>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</si>
  <si>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</si>
  <si>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</si>
  <si>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</si>
  <si>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</si>
  <si>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</si>
  <si>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</si>
  <si>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</si>
  <si>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</si>
  <si>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</si>
  <si>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</si>
  <si>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</si>
  <si>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</si>
  <si>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</si>
  <si>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</si>
  <si>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</si>
  <si>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</si>
  <si>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</si>
  <si>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</si>
  <si>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</si>
  <si>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</si>
  <si>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</si>
  <si>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</si>
  <si>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</si>
  <si>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</si>
  <si>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</si>
  <si>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</si>
  <si>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</si>
  <si>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</si>
  <si>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</si>
  <si>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</si>
  <si>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</si>
  <si>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</si>
  <si>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</si>
  <si>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</si>
  <si>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</si>
  <si>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</si>
  <si>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</si>
  <si>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</si>
  <si>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</si>
  <si>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</si>
  <si>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</si>
  <si>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</si>
  <si>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</si>
  <si>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</si>
  <si>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</si>
  <si>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</si>
  <si>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</si>
  <si>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</si>
  <si>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</si>
  <si>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</si>
  <si>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</si>
  <si>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</si>
  <si>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</si>
  <si>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</si>
  <si>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</si>
  <si>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</si>
  <si>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</si>
  <si>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</si>
  <si>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</si>
  <si>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</si>
  <si>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</si>
  <si>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</si>
  <si>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</si>
  <si>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</si>
  <si>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</si>
  <si>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</si>
  <si>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</si>
  <si>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</si>
  <si>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</si>
  <si>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</si>
  <si>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</si>
  <si>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</si>
  <si>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</si>
  <si>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</si>
  <si>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</si>
  <si>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</si>
  <si>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</si>
  <si>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</si>
  <si>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</si>
  <si>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</si>
  <si>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</si>
  <si>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</si>
  <si>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</si>
  <si>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</si>
  <si>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</si>
  <si>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</si>
  <si>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</si>
  <si>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</si>
  <si>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</si>
  <si>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</si>
  <si>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</si>
  <si>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</si>
  <si>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</si>
  <si>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</si>
  <si>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</si>
  <si>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</si>
  <si>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</si>
  <si>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</si>
  <si>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</si>
  <si>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</si>
  <si>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</si>
  <si>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</si>
  <si>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</si>
  <si>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</si>
  <si>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</si>
  <si>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</si>
  <si>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</si>
  <si>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</si>
  <si>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</si>
  <si>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</si>
  <si>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</si>
  <si>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</si>
  <si>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</si>
  <si>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</si>
  <si>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</si>
  <si>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</si>
  <si>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</si>
  <si>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</si>
  <si>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</si>
  <si>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</si>
  <si>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</si>
  <si>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</si>
  <si>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</si>
  <si>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</si>
  <si>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</si>
  <si>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</si>
  <si>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</si>
  <si>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</si>
  <si>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</si>
  <si>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</si>
  <si>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</si>
  <si>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</si>
  <si>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</si>
  <si>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</si>
  <si>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</si>
  <si>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</si>
  <si>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</si>
  <si>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</si>
  <si>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</si>
  <si>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</si>
  <si>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</si>
  <si>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</si>
  <si>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</si>
  <si>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</si>
  <si>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</si>
  <si>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</si>
  <si>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</si>
  <si>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</si>
  <si>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</si>
  <si>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</si>
  <si>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</si>
  <si>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</si>
  <si>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</si>
  <si>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</si>
  <si>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</si>
  <si>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</si>
  <si>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</si>
  <si>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</si>
  <si>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</si>
  <si>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</si>
  <si>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</si>
  <si>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</si>
  <si>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</si>
  <si>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</si>
  <si>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</si>
  <si>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</si>
  <si>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</si>
  <si>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</si>
  <si>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</si>
  <si>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</si>
  <si>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</si>
  <si>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</si>
  <si>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</si>
  <si>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</si>
  <si>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</si>
  <si>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</si>
  <si>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</si>
  <si>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</si>
  <si>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</si>
  <si>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</si>
  <si>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</si>
  <si>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</si>
  <si>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</si>
  <si>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</si>
  <si>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</si>
  <si>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</si>
  <si>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</si>
  <si>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</si>
  <si>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</si>
  <si>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</si>
  <si>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</si>
  <si>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</si>
  <si>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</si>
  <si>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</si>
  <si>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</si>
  <si>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</si>
  <si>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</si>
  <si>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</si>
  <si>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</si>
  <si>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</si>
  <si>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</si>
  <si>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</si>
  <si>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</si>
  <si>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</si>
  <si>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</si>
  <si>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</si>
  <si>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</si>
  <si>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</si>
  <si>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</si>
  <si>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</si>
  <si>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</si>
  <si>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</si>
  <si>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</si>
  <si>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</si>
  <si>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</si>
  <si>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</si>
  <si>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</si>
  <si>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</si>
  <si>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</si>
  <si>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</si>
  <si>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</si>
  <si>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</si>
  <si>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</si>
  <si>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</si>
  <si>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</si>
  <si>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</si>
  <si>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</si>
  <si>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</si>
  <si>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</si>
  <si>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</si>
  <si>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</si>
  <si>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</si>
  <si>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</si>
  <si>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</si>
  <si>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</si>
  <si>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</si>
  <si>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</si>
  <si>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</si>
  <si>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</si>
  <si>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</si>
  <si>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</si>
  <si>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</si>
  <si>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</si>
  <si>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</si>
  <si>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</si>
  <si>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</si>
  <si>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</si>
  <si>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</si>
  <si>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</si>
  <si>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</si>
  <si>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</si>
  <si>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</si>
  <si>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</si>
  <si>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</si>
  <si>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</si>
  <si>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</si>
  <si>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</si>
  <si>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</si>
  <si>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</si>
  <si>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</si>
  <si>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</si>
  <si>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</si>
  <si>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</si>
  <si>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</si>
  <si>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</si>
  <si>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</si>
  <si>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</si>
  <si>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</si>
  <si>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</si>
  <si>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</si>
  <si>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</si>
  <si>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</si>
  <si>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</si>
  <si>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</si>
  <si>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</si>
  <si>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</si>
  <si>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</si>
  <si>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</si>
  <si>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</si>
  <si>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</si>
  <si>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</si>
  <si>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</si>
  <si>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</si>
  <si>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</si>
  <si>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</si>
  <si>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</si>
  <si>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</si>
  <si>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</si>
  <si>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</si>
  <si>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</si>
  <si>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</si>
  <si>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</si>
  <si>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</si>
  <si>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</si>
  <si>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</si>
  <si>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</si>
  <si>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</si>
  <si>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</si>
  <si>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</si>
  <si>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</si>
  <si>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</si>
  <si>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</si>
  <si>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</si>
  <si>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</si>
  <si>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</si>
  <si>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</si>
  <si>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</si>
  <si>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</si>
  <si>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</si>
  <si>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</si>
  <si>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</si>
  <si>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</si>
  <si>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</si>
  <si>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</si>
  <si>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</si>
  <si>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</si>
  <si>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</si>
  <si>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</si>
  <si>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</si>
  <si>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</si>
  <si>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</si>
  <si>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</si>
  <si>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</si>
  <si>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</si>
  <si>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</si>
  <si>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</si>
  <si>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</si>
  <si>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</si>
  <si>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</si>
  <si>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</si>
  <si>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</si>
  <si>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</si>
  <si>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</si>
  <si>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</si>
  <si>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</si>
  <si>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</si>
  <si>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</si>
  <si>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</si>
  <si>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</si>
  <si>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</si>
  <si>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</si>
  <si>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</si>
  <si>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</si>
  <si>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</si>
  <si>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</si>
  <si>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</si>
  <si>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</si>
  <si>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</si>
  <si>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</si>
  <si>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</si>
  <si>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</si>
  <si>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</si>
  <si>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</si>
  <si>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</si>
  <si>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</si>
  <si>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</si>
  <si>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</si>
  <si>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</si>
  <si>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</si>
  <si>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</si>
  <si>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</si>
  <si>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</si>
  <si>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</si>
  <si>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</si>
  <si>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</si>
  <si>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</si>
  <si>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</si>
  <si>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</si>
  <si>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</si>
  <si>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</si>
  <si>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</si>
  <si>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</si>
  <si>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</si>
  <si>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</si>
  <si>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</si>
  <si>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</si>
  <si>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</si>
  <si>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</si>
  <si>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</si>
  <si>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</si>
  <si>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</si>
  <si>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</si>
  <si>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</si>
  <si>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</si>
  <si>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</si>
  <si>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</si>
  <si>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</si>
  <si>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</si>
  <si>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</si>
  <si>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</si>
  <si>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</si>
  <si>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</si>
  <si>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</si>
  <si>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</si>
  <si>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</si>
  <si>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</si>
  <si>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</si>
  <si>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</si>
  <si>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</si>
  <si>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</si>
  <si>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</si>
  <si>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</si>
  <si>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</si>
  <si>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</si>
  <si>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</si>
  <si>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</si>
  <si>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</si>
  <si>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</si>
  <si>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</si>
  <si>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</si>
  <si>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</si>
  <si>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</si>
  <si>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</si>
  <si>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</si>
  <si>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</si>
  <si>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</si>
  <si>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</si>
  <si>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</si>
  <si>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</si>
  <si>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</si>
  <si>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</si>
  <si>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</si>
  <si>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</si>
  <si>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</si>
  <si>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</si>
  <si>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</si>
  <si>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</si>
  <si>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</si>
  <si>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</si>
  <si>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</si>
  <si>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</si>
  <si>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</si>
  <si>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</si>
  <si>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</si>
  <si>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</si>
  <si>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</si>
  <si>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</si>
  <si>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</si>
  <si>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</si>
  <si>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</si>
  <si>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</si>
  <si>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</si>
  <si>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</si>
  <si>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</si>
  <si>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</si>
  <si>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</si>
  <si>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</si>
  <si>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</si>
  <si>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</si>
  <si>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</si>
  <si>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</si>
  <si>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</si>
  <si>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</si>
  <si>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</si>
  <si>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</si>
  <si>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</si>
  <si>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</si>
  <si>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</si>
  <si>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</si>
  <si>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</si>
  <si>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</si>
  <si>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</si>
  <si>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</si>
  <si>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</si>
  <si>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</si>
  <si>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</si>
  <si>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</si>
  <si>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</si>
  <si>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</si>
  <si>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</si>
  <si>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</si>
  <si>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</si>
  <si>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</si>
  <si>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</si>
  <si>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</si>
  <si>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</si>
  <si>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</si>
  <si>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</si>
  <si>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</si>
  <si>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</si>
  <si>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</si>
  <si>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</si>
  <si>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</si>
  <si>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</si>
  <si>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</si>
  <si>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</si>
  <si>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</si>
  <si>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</si>
  <si>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</si>
  <si>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</si>
  <si>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</si>
  <si>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</si>
  <si>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</si>
  <si>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</si>
  <si>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</si>
  <si>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</si>
  <si>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</si>
  <si>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</si>
  <si>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</si>
  <si>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</si>
  <si>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</si>
  <si>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</si>
  <si>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</si>
  <si>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</si>
  <si>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</si>
  <si>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</si>
  <si>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</si>
  <si>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</si>
  <si>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</si>
  <si>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</si>
  <si>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</si>
  <si>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</si>
  <si>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</si>
  <si>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</si>
  <si>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</si>
  <si>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</si>
  <si>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</si>
  <si>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</si>
  <si>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</si>
  <si>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</si>
  <si>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</si>
  <si>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</si>
  <si>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</si>
  <si>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</si>
  <si>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</si>
  <si>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</si>
  <si>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</si>
  <si>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</si>
  <si>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</si>
  <si>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</si>
  <si>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</si>
  <si>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</si>
  <si>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</si>
  <si>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</si>
  <si>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</si>
  <si>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</si>
  <si>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</si>
  <si>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</si>
  <si>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</si>
  <si>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</si>
  <si>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</si>
  <si>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</si>
  <si>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</si>
  <si>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</si>
  <si>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</si>
  <si>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</si>
  <si>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</si>
  <si>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</si>
  <si>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</si>
  <si>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</si>
  <si>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</si>
  <si>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</si>
  <si>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</si>
  <si>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</si>
  <si>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</si>
  <si>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</si>
  <si>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</si>
  <si>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</si>
  <si>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</si>
  <si>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</si>
  <si>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</si>
  <si>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</si>
  <si>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</si>
  <si>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</si>
  <si>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</si>
  <si>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</si>
  <si>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</si>
  <si>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</si>
  <si>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</si>
  <si>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</si>
  <si>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</si>
  <si>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</si>
  <si>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</si>
  <si>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</si>
  <si>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</si>
  <si>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</si>
  <si>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</si>
  <si>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</si>
  <si>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</si>
  <si>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</si>
  <si>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</si>
  <si>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</si>
  <si>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</si>
  <si>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</si>
  <si>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</si>
  <si>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</si>
  <si>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</si>
  <si>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</si>
  <si>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</si>
  <si>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</si>
  <si>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</si>
  <si>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</si>
  <si>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</si>
  <si>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</si>
  <si>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</si>
  <si>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</si>
  <si>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</si>
  <si>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</si>
  <si>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</si>
  <si>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</si>
  <si>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</si>
  <si>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</si>
  <si>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</si>
  <si>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</si>
  <si>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</si>
  <si>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</si>
  <si>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</si>
  <si>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</si>
  <si>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</si>
  <si>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</si>
  <si>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</si>
  <si>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</si>
  <si>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</si>
  <si>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</si>
  <si>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</si>
  <si>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</si>
  <si>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</si>
  <si>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</si>
  <si>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</si>
  <si>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</si>
  <si>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</si>
  <si>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</si>
  <si>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</si>
  <si>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</si>
  <si>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</si>
  <si>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</si>
  <si>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</si>
  <si>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</si>
  <si>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</si>
  <si>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</si>
  <si>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</si>
  <si>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</si>
  <si>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</si>
  <si>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</si>
  <si>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</si>
  <si>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</si>
  <si>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</si>
  <si>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</si>
  <si>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</si>
  <si>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</si>
  <si>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</si>
  <si>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</si>
  <si>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</si>
  <si>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</si>
  <si>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</si>
  <si>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</si>
  <si>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</si>
  <si>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</si>
  <si>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</si>
  <si>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</si>
  <si>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</si>
  <si>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</si>
  <si>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</si>
  <si>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</si>
  <si>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</si>
  <si>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</si>
  <si>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</si>
  <si>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</si>
  <si>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</si>
  <si>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</si>
  <si>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</si>
  <si>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</si>
  <si>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</si>
  <si>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</si>
  <si>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</si>
  <si>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</si>
  <si>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</si>
  <si>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</si>
  <si>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</si>
  <si>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</si>
  <si>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</si>
  <si>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</si>
  <si>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</si>
  <si>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</si>
  <si>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</si>
  <si>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</si>
  <si>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</si>
  <si>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</si>
  <si>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</si>
  <si>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</si>
  <si>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</si>
  <si>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</si>
  <si>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</si>
  <si>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</si>
  <si>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</si>
  <si>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</si>
  <si>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</si>
  <si>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</si>
  <si>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</si>
  <si>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</si>
  <si>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</si>
  <si>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</si>
  <si>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</si>
  <si>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</si>
  <si>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</si>
  <si>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</si>
  <si>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</si>
  <si>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</si>
  <si>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</si>
  <si>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</si>
  <si>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</si>
  <si>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</si>
  <si>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</si>
  <si>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</si>
  <si>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</si>
  <si>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</si>
  <si>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</si>
  <si>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</si>
  <si>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</si>
  <si>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</si>
  <si>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</si>
  <si>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</si>
  <si>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</si>
  <si>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</si>
  <si>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</si>
  <si>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</si>
  <si>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</si>
  <si>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</si>
  <si>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</si>
  <si>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</si>
  <si>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</si>
  <si>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</si>
  <si>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</si>
  <si>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</si>
  <si>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</si>
  <si>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</si>
  <si>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</si>
  <si>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</si>
  <si>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</si>
  <si>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</si>
  <si>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</si>
  <si>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</si>
  <si>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</si>
  <si>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</si>
  <si>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</si>
  <si>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</si>
  <si>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</si>
  <si>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</si>
  <si>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</si>
  <si>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</si>
  <si>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</si>
  <si>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</si>
  <si>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</si>
  <si>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</si>
  <si>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</si>
  <si>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</si>
  <si>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</si>
  <si>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</si>
  <si>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</si>
  <si>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</si>
  <si>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</si>
  <si>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</si>
  <si>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</si>
  <si>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</si>
  <si>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</si>
  <si>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</si>
  <si>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</si>
  <si>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</si>
  <si>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</si>
  <si>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</si>
  <si>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</si>
  <si>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</si>
  <si>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</si>
  <si>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</si>
  <si>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</si>
  <si>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</si>
  <si>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</si>
  <si>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</si>
  <si>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</si>
  <si>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</si>
  <si>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</si>
  <si>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</si>
  <si>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</si>
  <si>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</si>
  <si>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</si>
  <si>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</si>
  <si>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</si>
  <si>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</si>
  <si>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</si>
  <si>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</si>
  <si>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</si>
  <si>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</si>
  <si>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</si>
  <si>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</si>
  <si>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</si>
  <si>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</si>
  <si>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</si>
  <si>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</si>
  <si>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</si>
  <si>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</si>
  <si>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</si>
  <si>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</si>
  <si>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</si>
  <si>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</si>
  <si>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</si>
  <si>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</si>
  <si>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</si>
  <si>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</si>
  <si>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</si>
  <si>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</si>
  <si>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</si>
  <si>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</si>
  <si>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</si>
  <si>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</si>
  <si>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</si>
  <si>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</si>
  <si>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</si>
  <si>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</si>
  <si>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</si>
  <si>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</si>
  <si>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</si>
  <si>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</si>
  <si>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</si>
  <si>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</si>
  <si>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</si>
  <si>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</si>
  <si>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</si>
  <si>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</si>
  <si>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</si>
  <si>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</si>
  <si>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</si>
  <si>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</si>
  <si>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</si>
  <si>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</si>
  <si>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</si>
  <si>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</si>
  <si>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</si>
  <si>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</si>
  <si>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</si>
  <si>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</si>
  <si>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</si>
  <si>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</si>
  <si>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</si>
  <si>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</si>
  <si>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</si>
  <si>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</si>
  <si>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</si>
  <si>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</si>
  <si>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</si>
  <si>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</si>
  <si>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</si>
  <si>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</si>
  <si>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</si>
  <si>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</si>
  <si>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</si>
  <si>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</si>
  <si>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</si>
  <si>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</si>
  <si>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</si>
  <si>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</si>
  <si>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</si>
  <si>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</si>
  <si>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</si>
  <si>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</si>
  <si>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</si>
  <si>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</si>
  <si>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</si>
  <si>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</si>
  <si>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</si>
  <si>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</si>
  <si>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</si>
  <si>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</si>
  <si>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</si>
  <si>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</si>
  <si>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</si>
  <si>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</si>
  <si>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</si>
  <si>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</si>
  <si>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</si>
  <si>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</si>
  <si>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</si>
  <si>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</si>
  <si>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</si>
  <si>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</si>
  <si>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</si>
  <si>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</si>
  <si>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</si>
  <si>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</si>
  <si>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</si>
  <si>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</si>
  <si>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</si>
  <si>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</si>
  <si>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</si>
  <si>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</si>
  <si>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</si>
  <si>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</si>
  <si>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</si>
  <si>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</si>
  <si>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</si>
  <si>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</si>
  <si>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</si>
  <si>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</si>
  <si>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</si>
  <si>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</si>
  <si>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</si>
  <si>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</si>
  <si>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</si>
  <si>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</si>
  <si>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</si>
  <si>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</si>
  <si>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</si>
  <si>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</si>
  <si>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</si>
  <si>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</si>
  <si>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</si>
  <si>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</si>
  <si>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</si>
  <si>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</si>
  <si>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</si>
  <si>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</si>
  <si>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</si>
  <si>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</si>
  <si>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</si>
  <si>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</si>
  <si>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</si>
  <si>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</si>
  <si>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</si>
  <si>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</si>
  <si>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</si>
  <si>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</si>
  <si>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</si>
  <si>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</si>
  <si>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</si>
  <si>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</si>
  <si>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</si>
  <si>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</si>
  <si>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</si>
  <si>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</si>
  <si>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</si>
  <si>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</si>
  <si>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</si>
  <si>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</si>
  <si>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</si>
  <si>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</si>
  <si>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</si>
  <si>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</si>
  <si>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</si>
  <si>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</si>
  <si>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</si>
  <si>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</si>
  <si>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</si>
  <si>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</si>
  <si>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</si>
  <si>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</si>
  <si>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</si>
  <si>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</si>
  <si>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</si>
  <si>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</si>
  <si>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</si>
  <si>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</si>
  <si>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</si>
  <si>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</si>
  <si>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</si>
  <si>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</si>
  <si>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</si>
  <si>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</si>
  <si>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</si>
  <si>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</si>
  <si>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</si>
  <si>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</si>
  <si>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</si>
  <si>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</si>
  <si>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</si>
  <si>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</si>
  <si>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</si>
  <si>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</si>
  <si>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</si>
  <si>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</si>
  <si>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</si>
  <si>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</si>
  <si>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</si>
  <si>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</si>
  <si>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</si>
  <si>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</si>
  <si>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</si>
  <si>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</si>
  <si>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</si>
  <si>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</si>
  <si>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</si>
  <si>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</si>
  <si>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</si>
  <si>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</si>
  <si>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</si>
  <si>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</si>
  <si>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</si>
  <si>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</si>
  <si>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</si>
  <si>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</si>
  <si>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</si>
  <si>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</si>
  <si>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</si>
  <si>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</si>
  <si>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</si>
  <si>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</si>
  <si>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</si>
  <si>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</si>
  <si>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</si>
  <si>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</si>
  <si>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</si>
  <si>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</si>
  <si>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</si>
  <si>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</si>
  <si>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</si>
  <si>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</si>
  <si>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</si>
  <si>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</si>
  <si>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</si>
  <si>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</si>
  <si>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</si>
  <si>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</si>
  <si>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</si>
  <si>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</si>
  <si>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</si>
  <si>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</si>
  <si>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</si>
  <si>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</si>
  <si>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</si>
  <si>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</si>
  <si>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</si>
  <si>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</si>
  <si>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</si>
  <si>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</si>
  <si>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</si>
  <si>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</si>
  <si>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</si>
  <si>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</si>
  <si>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</si>
  <si>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</si>
  <si>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</si>
  <si>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</si>
  <si>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</si>
  <si>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</si>
  <si>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</si>
  <si>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</si>
  <si>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</si>
  <si>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</si>
  <si>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</si>
  <si>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</si>
  <si>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</si>
  <si>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</si>
  <si>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</si>
  <si>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</si>
  <si>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</si>
  <si>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</si>
  <si>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</si>
  <si>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</si>
  <si>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</si>
  <si>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</si>
  <si>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</si>
  <si>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</si>
  <si>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</si>
  <si>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</si>
  <si>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</si>
  <si>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</si>
  <si>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</si>
  <si>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</si>
  <si>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</si>
  <si>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</si>
  <si>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</si>
  <si>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</si>
  <si>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</si>
  <si>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</si>
  <si>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</si>
  <si>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</si>
  <si>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</si>
  <si>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</si>
  <si>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</si>
  <si>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</si>
  <si>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</si>
  <si>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</si>
  <si>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</si>
  <si>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</si>
  <si>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</si>
  <si>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</si>
  <si>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</si>
  <si>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</si>
  <si>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</si>
  <si>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</si>
  <si>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</si>
  <si>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</si>
  <si>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</si>
  <si>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</si>
  <si>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</si>
  <si>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</si>
  <si>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</si>
  <si>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</si>
  <si>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</si>
  <si>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</si>
  <si>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</si>
  <si>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</si>
  <si>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</si>
  <si>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</si>
  <si>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</si>
  <si>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</si>
  <si>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</si>
  <si>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</si>
  <si>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</si>
  <si>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</si>
  <si>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</si>
  <si>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</si>
  <si>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</si>
  <si>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</si>
  <si>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</si>
  <si>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</si>
  <si>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</si>
  <si>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</si>
  <si>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</si>
  <si>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</si>
  <si>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</si>
  <si>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</si>
  <si>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</si>
  <si>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</si>
  <si>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</si>
  <si>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</si>
  <si>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</si>
  <si>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</si>
  <si>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</si>
  <si>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</si>
  <si>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</si>
  <si>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</si>
  <si>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</si>
  <si>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</si>
  <si>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</si>
  <si>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</si>
  <si>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</si>
  <si>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</si>
  <si>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</si>
  <si>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</si>
  <si>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</si>
  <si>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</si>
  <si>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</si>
  <si>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</si>
  <si>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</si>
  <si>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</si>
  <si>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</si>
  <si>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</si>
  <si>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</si>
  <si>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</si>
  <si>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</si>
  <si>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</si>
  <si>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</si>
  <si>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</si>
  <si>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</si>
  <si>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</si>
  <si>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</si>
  <si>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</si>
  <si>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</si>
  <si>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</si>
  <si>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</si>
  <si>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</si>
  <si>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</si>
  <si>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</si>
  <si>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</si>
  <si>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</si>
  <si>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</si>
  <si>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</si>
  <si>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</si>
  <si>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</si>
  <si>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</si>
  <si>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</si>
  <si>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</si>
  <si>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</si>
  <si>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</si>
  <si>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</si>
  <si>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</si>
  <si>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</si>
  <si>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</si>
  <si>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</si>
  <si>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</si>
  <si>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</si>
  <si>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</si>
  <si>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</si>
  <si>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</si>
  <si>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</si>
  <si>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</si>
  <si>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</si>
  <si>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</si>
  <si>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</si>
  <si>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</si>
  <si>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</si>
  <si>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</si>
  <si>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</si>
  <si>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</si>
  <si>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</si>
  <si>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</si>
  <si>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</si>
  <si>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</si>
  <si>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</si>
  <si>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</si>
  <si>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</si>
  <si>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</si>
  <si>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</si>
  <si>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</si>
  <si>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</si>
  <si>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</si>
  <si>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</si>
  <si>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</si>
  <si>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</si>
  <si>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</si>
  <si>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</si>
  <si>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</si>
  <si>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</si>
  <si>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</si>
  <si>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</si>
  <si>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</si>
  <si>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</si>
  <si>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</si>
  <si>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</si>
  <si>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</si>
  <si>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</si>
  <si>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</si>
  <si>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</si>
  <si>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</si>
  <si>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</si>
  <si>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</si>
  <si>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</si>
  <si>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</si>
  <si>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</si>
  <si>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</si>
  <si>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</si>
  <si>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</si>
  <si>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</si>
  <si>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</si>
  <si>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</si>
  <si>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</si>
  <si>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</si>
  <si>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</si>
  <si>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</si>
  <si>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</si>
  <si>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</si>
  <si>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</si>
  <si>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</si>
  <si>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</si>
  <si>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</si>
  <si>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</si>
  <si>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</si>
  <si>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</si>
  <si>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</si>
  <si>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</si>
  <si>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</si>
  <si>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</si>
  <si>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</si>
  <si>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</si>
  <si>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</si>
  <si>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</si>
  <si>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</si>
  <si>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</si>
  <si>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</si>
  <si>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</si>
  <si>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</si>
  <si>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</si>
  <si>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</si>
  <si>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</si>
  <si>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</si>
  <si>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</si>
  <si>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</si>
  <si>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</si>
  <si>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</si>
  <si>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</si>
  <si>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</si>
  <si>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</si>
  <si>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</si>
  <si>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</si>
  <si>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</si>
  <si>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</si>
  <si>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</si>
  <si>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</si>
  <si>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</si>
  <si>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</si>
  <si>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</si>
  <si>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</si>
  <si>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</si>
  <si>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</si>
  <si>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</si>
  <si>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</si>
  <si>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</si>
  <si>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</si>
  <si>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</si>
  <si>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</si>
  <si>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</si>
  <si>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</si>
  <si>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</si>
  <si>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</si>
  <si>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</si>
  <si>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</si>
  <si>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</si>
  <si>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</si>
  <si>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</si>
  <si>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</si>
  <si>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</si>
  <si>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</si>
  <si>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</si>
  <si>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</si>
  <si>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</si>
  <si>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</si>
  <si>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</si>
  <si>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</si>
  <si>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</si>
  <si>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</si>
  <si>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</si>
  <si>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</si>
  <si>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</si>
  <si>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</si>
  <si>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</si>
  <si>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</si>
  <si>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</si>
  <si>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</si>
  <si>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</si>
  <si>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</si>
  <si>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</si>
  <si>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</si>
  <si>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</si>
  <si>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</si>
  <si>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</si>
  <si>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</si>
  <si>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</si>
  <si>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</si>
  <si>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</si>
  <si>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</si>
  <si>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</si>
  <si>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</si>
  <si>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</si>
  <si>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</si>
  <si>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</si>
  <si>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</si>
  <si>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</si>
  <si>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</si>
  <si>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</si>
  <si>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</si>
  <si>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</si>
  <si>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</si>
  <si>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</si>
  <si>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</si>
  <si>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</si>
  <si>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</si>
  <si>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</si>
  <si>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</si>
  <si>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</si>
  <si>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</si>
  <si>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</si>
  <si>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</si>
  <si>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</si>
  <si>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</si>
  <si>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</si>
  <si>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</si>
  <si>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</si>
  <si>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</si>
  <si>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</si>
  <si>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</si>
  <si>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</si>
  <si>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</si>
  <si>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</si>
  <si>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</si>
  <si>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</si>
  <si>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</si>
  <si>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</si>
  <si>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</si>
  <si>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</si>
  <si>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</si>
  <si>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</si>
  <si>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</si>
  <si>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</si>
  <si>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</si>
  <si>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</si>
  <si>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</si>
  <si>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</si>
  <si>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</si>
  <si>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</si>
  <si>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</si>
  <si>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</si>
  <si>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</si>
  <si>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</si>
  <si>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</si>
  <si>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</si>
  <si>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</si>
  <si>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</si>
  <si>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</si>
  <si>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</si>
  <si>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</si>
  <si>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</si>
  <si>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</si>
  <si>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</si>
  <si>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</si>
  <si>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</si>
  <si>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</si>
  <si>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</si>
  <si>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</si>
  <si>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</si>
  <si>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</si>
  <si>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</si>
  <si>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</si>
  <si>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</si>
  <si>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</si>
  <si>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</si>
  <si>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</si>
  <si>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</si>
  <si>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</si>
  <si>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</si>
  <si>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</si>
  <si>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</si>
  <si>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</si>
  <si>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</si>
  <si>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</si>
  <si>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</si>
  <si>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</si>
  <si>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</si>
  <si>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</si>
  <si>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</si>
  <si>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</si>
  <si>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</si>
  <si>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</si>
  <si>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</si>
  <si>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</si>
  <si>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</si>
  <si>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</si>
  <si>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</si>
  <si>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</si>
  <si>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</si>
  <si>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</si>
  <si>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</si>
  <si>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</si>
  <si>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</si>
  <si>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</si>
  <si>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</si>
  <si>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</si>
  <si>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</si>
  <si>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</si>
  <si>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</si>
  <si>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</si>
  <si>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</si>
  <si>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</si>
  <si>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</si>
  <si>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</si>
  <si>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</si>
  <si>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</si>
  <si>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</si>
  <si>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</si>
  <si>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</si>
  <si>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</si>
  <si>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</si>
  <si>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</si>
  <si>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</si>
  <si>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</si>
  <si>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</si>
  <si>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</si>
  <si>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</si>
  <si>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</si>
  <si>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</si>
  <si>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</si>
  <si>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</si>
  <si>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</si>
  <si>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</si>
  <si>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</si>
  <si>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</si>
  <si>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</si>
  <si>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</si>
  <si>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</si>
  <si>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</si>
  <si>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</si>
  <si>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</si>
  <si>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</si>
  <si>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</si>
  <si>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</si>
  <si>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</si>
  <si>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</si>
  <si>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</si>
  <si>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</si>
  <si>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</si>
  <si>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</si>
  <si>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</si>
  <si>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</si>
  <si>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</si>
  <si>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</si>
  <si>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</si>
  <si>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</si>
  <si>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</si>
  <si>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</si>
  <si>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</si>
  <si>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</si>
  <si>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</si>
  <si>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</si>
  <si>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</si>
  <si>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</si>
  <si>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</si>
  <si>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</si>
  <si>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</si>
  <si>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</si>
  <si>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</si>
  <si>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</si>
  <si>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</si>
  <si>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</si>
  <si>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</si>
  <si>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</si>
  <si>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</si>
  <si>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</si>
  <si>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</si>
  <si>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</si>
  <si>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</si>
  <si>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</si>
  <si>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</si>
  <si>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</si>
  <si>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</si>
  <si>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</si>
  <si>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</si>
  <si>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</si>
  <si>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</si>
  <si>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</si>
  <si>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</si>
  <si>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</si>
  <si>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</si>
  <si>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</si>
  <si>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</si>
  <si>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</si>
  <si>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</si>
  <si>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</si>
  <si>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</si>
  <si>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</si>
  <si>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</si>
  <si>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</si>
  <si>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</si>
  <si>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</si>
  <si>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</si>
  <si>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</si>
  <si>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</si>
  <si>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</si>
  <si>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</si>
  <si>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</si>
  <si>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</si>
  <si>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</si>
  <si>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</si>
  <si>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</si>
  <si>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</si>
  <si>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</si>
  <si>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</si>
  <si>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</si>
  <si>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</si>
  <si>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</si>
  <si>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</si>
  <si>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</si>
  <si>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</si>
  <si>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</si>
  <si>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</si>
  <si>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</si>
  <si>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</si>
  <si>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</si>
  <si>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</si>
  <si>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</si>
  <si>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</si>
  <si>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</si>
  <si>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</si>
  <si>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</si>
  <si>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</si>
  <si>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</si>
  <si>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</si>
  <si>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</si>
  <si>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</si>
  <si>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</si>
  <si>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</si>
  <si>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</si>
  <si>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</si>
  <si>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</si>
  <si>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</si>
  <si>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</si>
  <si>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</si>
  <si>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</si>
  <si>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</si>
  <si>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</si>
  <si>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</si>
  <si>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</si>
  <si>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</si>
  <si>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</si>
  <si>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</si>
  <si>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</si>
  <si>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</si>
  <si>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</si>
  <si>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</si>
  <si>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</si>
  <si>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</si>
  <si>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</si>
  <si>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</si>
  <si>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</si>
  <si>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</si>
  <si>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</si>
  <si>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</si>
  <si>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</si>
  <si>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</si>
  <si>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</si>
  <si>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</si>
  <si>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</si>
  <si>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</si>
  <si>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</si>
  <si>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</si>
  <si>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</si>
  <si>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</si>
  <si>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</si>
  <si>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</si>
  <si>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</si>
  <si>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</si>
  <si>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</si>
  <si>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</si>
  <si>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</si>
  <si>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</si>
  <si>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</si>
  <si>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</si>
  <si>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</si>
  <si>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</si>
  <si>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</si>
  <si>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</si>
  <si>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</si>
  <si>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</si>
  <si>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</si>
  <si>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</si>
  <si>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</si>
  <si>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</si>
  <si>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</si>
  <si>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</si>
  <si>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</si>
  <si>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</si>
  <si>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</si>
  <si>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</si>
  <si>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</si>
  <si>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</si>
  <si>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</si>
  <si>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</si>
  <si>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</si>
  <si>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</si>
  <si>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</si>
  <si>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</si>
  <si>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</si>
  <si>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</si>
  <si>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</si>
  <si>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</si>
  <si>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</si>
  <si>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</si>
  <si>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</si>
  <si>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</si>
  <si>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</si>
  <si>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</si>
  <si>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</si>
  <si>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</si>
  <si>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</si>
  <si>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</si>
  <si>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</si>
  <si>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</si>
  <si>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</si>
  <si>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</si>
  <si>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</si>
  <si>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</si>
  <si>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</si>
  <si>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</si>
  <si>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</si>
  <si>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</si>
  <si>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</si>
  <si>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</si>
  <si>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</si>
  <si>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</si>
  <si>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</si>
  <si>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</si>
  <si>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</si>
  <si>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</si>
  <si>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</si>
  <si>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</si>
  <si>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</si>
  <si>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</si>
  <si>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</si>
  <si>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</si>
  <si>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</si>
  <si>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</si>
  <si>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</si>
  <si>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</si>
  <si>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</si>
  <si>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</si>
  <si>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</si>
  <si>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</si>
  <si>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</si>
  <si>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</si>
  <si>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</si>
  <si>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</si>
  <si>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</si>
  <si>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</si>
  <si>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</si>
  <si>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</si>
  <si>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</si>
  <si>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</si>
  <si>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</si>
  <si>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</si>
  <si>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</si>
  <si>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</si>
  <si>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</si>
  <si>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</si>
  <si>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</si>
  <si>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</si>
  <si>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</si>
  <si>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</si>
  <si>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</si>
  <si>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</si>
  <si>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</si>
  <si>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</si>
  <si>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</si>
  <si>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</si>
  <si>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</si>
  <si>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</si>
  <si>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</si>
  <si>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</si>
  <si>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</si>
  <si>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</si>
  <si>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</si>
  <si>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</si>
  <si>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</si>
  <si>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</si>
  <si>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</si>
  <si>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</si>
  <si>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</si>
  <si>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</si>
  <si>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</si>
  <si>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</si>
  <si>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</si>
  <si>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</si>
  <si>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</si>
  <si>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</si>
  <si>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</si>
  <si>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</si>
  <si>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</si>
  <si>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</si>
  <si>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</si>
  <si>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</si>
  <si>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</si>
  <si>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</si>
  <si>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</si>
  <si>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</si>
  <si>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</si>
  <si>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</si>
  <si>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</si>
  <si>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</si>
  <si>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</si>
  <si>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</si>
  <si>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</si>
  <si>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</si>
  <si>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</si>
  <si>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</si>
  <si>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</si>
  <si>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</si>
  <si>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</si>
  <si>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</si>
  <si>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</si>
  <si>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</si>
  <si>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</si>
  <si>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</si>
  <si>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</si>
  <si>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</si>
  <si>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</si>
  <si>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</si>
  <si>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</si>
  <si>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</si>
  <si>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</si>
  <si>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</si>
  <si>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</si>
  <si>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</si>
  <si>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</si>
  <si>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</si>
  <si>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</si>
  <si>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</si>
  <si>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</si>
  <si>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</si>
  <si>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</si>
  <si>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</si>
  <si>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</si>
  <si>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</si>
  <si>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</si>
  <si>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</si>
  <si>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</si>
  <si>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</si>
  <si>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</si>
  <si>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</si>
  <si>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</si>
  <si>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</si>
  <si>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</si>
  <si>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</si>
  <si>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</si>
  <si>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</si>
  <si>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</si>
  <si>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</si>
  <si>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</si>
  <si>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</si>
  <si>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</si>
  <si>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</si>
  <si>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</si>
  <si>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</si>
  <si>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</si>
  <si>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</si>
  <si>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</si>
  <si>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</si>
  <si>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</si>
  <si>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</si>
  <si>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</si>
  <si>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</si>
  <si>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</si>
  <si>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</si>
  <si>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</si>
  <si>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</si>
  <si>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</si>
  <si>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</si>
  <si>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</si>
  <si>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</si>
  <si>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</si>
  <si>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</si>
  <si>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</si>
  <si>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</si>
  <si>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</si>
  <si>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</si>
  <si>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</si>
  <si>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</si>
  <si>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</si>
  <si>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</si>
  <si>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</si>
  <si>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</si>
  <si>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</si>
  <si>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</si>
  <si>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</si>
  <si>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</si>
  <si>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</si>
  <si>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</si>
  <si>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</si>
  <si>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</si>
  <si>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</si>
  <si>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</si>
  <si>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</si>
  <si>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</si>
  <si>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</si>
  <si>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</si>
  <si>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</si>
  <si>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</si>
  <si>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</si>
  <si>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</si>
  <si>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</si>
  <si>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</si>
  <si>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</si>
  <si>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</si>
  <si>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</si>
  <si>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</si>
  <si>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</si>
  <si>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</si>
  <si>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</si>
  <si>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</si>
  <si>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</si>
  <si>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</si>
  <si>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</si>
  <si>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</si>
  <si>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</si>
  <si>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</si>
  <si>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</si>
  <si>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</si>
  <si>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</si>
  <si>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</si>
  <si>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</si>
  <si>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</si>
  <si>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</si>
  <si>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</si>
  <si>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</si>
  <si>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</si>
  <si>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</si>
  <si>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</si>
  <si>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</si>
  <si>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</si>
  <si>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</si>
  <si>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</si>
  <si>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</si>
  <si>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</si>
  <si>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</si>
  <si>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</si>
  <si>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</si>
  <si>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</si>
  <si>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</si>
  <si>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</si>
  <si>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</si>
  <si>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</si>
  <si>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</si>
  <si>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</si>
  <si>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</si>
  <si>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</si>
  <si>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</si>
  <si>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</si>
  <si>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</si>
  <si>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</si>
  <si>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</si>
  <si>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</si>
  <si>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</si>
  <si>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</si>
  <si>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</si>
  <si>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</si>
  <si>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</si>
  <si>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</si>
  <si>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</si>
  <si>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</si>
  <si>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</si>
  <si>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</si>
  <si>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</si>
  <si>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</si>
  <si>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</si>
  <si>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</si>
  <si>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</si>
  <si>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</si>
  <si>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</si>
  <si>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</si>
  <si>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</si>
  <si>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</si>
  <si>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</si>
  <si>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</si>
  <si>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</si>
  <si>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</si>
  <si>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</si>
  <si>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</si>
  <si>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</si>
  <si>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</si>
  <si>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</si>
  <si>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</si>
  <si>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</si>
  <si>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</si>
  <si>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</si>
  <si>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</si>
  <si>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</si>
  <si>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</si>
  <si>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</si>
  <si>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</si>
  <si>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</si>
  <si>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</si>
  <si>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</si>
  <si>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</si>
  <si>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</si>
  <si>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</si>
  <si>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</si>
  <si>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</si>
  <si>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</si>
  <si>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</si>
  <si>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</si>
  <si>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</si>
  <si>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</si>
  <si>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</si>
  <si>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</si>
  <si>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</si>
  <si>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</si>
  <si>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</si>
  <si>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</si>
  <si>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</si>
  <si>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</si>
  <si>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</si>
  <si>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</si>
  <si>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</si>
  <si>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</si>
  <si>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</si>
  <si>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</si>
  <si>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</si>
  <si>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</si>
  <si>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</si>
  <si>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</si>
  <si>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</si>
  <si>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</si>
  <si>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</si>
  <si>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</si>
  <si>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</si>
  <si>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</si>
  <si>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</si>
  <si>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</si>
  <si>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</si>
  <si>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</si>
  <si>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</si>
  <si>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</si>
  <si>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</si>
  <si>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</si>
  <si>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</si>
  <si>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</si>
  <si>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</si>
  <si>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</si>
  <si>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</si>
  <si>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</si>
  <si>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</si>
  <si>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</si>
  <si>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</si>
  <si>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</si>
  <si>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</si>
  <si>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</si>
  <si>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</si>
  <si>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</si>
  <si>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</si>
  <si>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</si>
  <si>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</si>
  <si>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</si>
  <si>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</si>
  <si>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</si>
  <si>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</si>
  <si>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</si>
  <si>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</si>
  <si>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</si>
  <si>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</si>
  <si>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</si>
  <si>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</si>
  <si>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</si>
  <si>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</si>
  <si>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</si>
  <si>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</si>
  <si>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</si>
  <si>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</si>
  <si>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</si>
  <si>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</si>
  <si>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</si>
  <si>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</si>
  <si>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</si>
  <si>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</si>
  <si>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</si>
  <si>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</si>
  <si>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</si>
  <si>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</si>
  <si>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</si>
  <si>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</si>
  <si>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</si>
  <si>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</si>
  <si>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</si>
  <si>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</si>
  <si>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</si>
  <si>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</si>
  <si>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</si>
  <si>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</si>
  <si>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</si>
  <si>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</si>
  <si>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</si>
  <si>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</si>
  <si>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</si>
  <si>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</si>
  <si>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</si>
  <si>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</si>
  <si>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</si>
  <si>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</si>
  <si>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</si>
  <si>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</si>
  <si>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</si>
  <si>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</si>
  <si>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</si>
  <si>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</si>
  <si>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</si>
  <si>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</si>
  <si>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</si>
  <si>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</si>
  <si>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</si>
  <si>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</si>
  <si>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</si>
  <si>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</si>
  <si>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</si>
  <si>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</si>
  <si>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</si>
  <si>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</si>
  <si>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</si>
  <si>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</si>
  <si>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</si>
  <si>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</si>
  <si>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</si>
  <si>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</si>
  <si>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</si>
  <si>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</si>
  <si>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</si>
  <si>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</si>
  <si>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</si>
  <si>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</si>
  <si>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</si>
  <si>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</si>
  <si>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</si>
  <si>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</si>
  <si>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</si>
  <si>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</si>
  <si>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</si>
  <si>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</si>
  <si>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</si>
  <si>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</si>
  <si>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</si>
  <si>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</si>
  <si>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</si>
  <si>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</si>
  <si>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</si>
  <si>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</si>
  <si>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</si>
  <si>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</si>
  <si>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</si>
  <si>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</si>
  <si>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</si>
  <si>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</si>
  <si>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</si>
  <si>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</si>
  <si>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</si>
  <si>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</si>
  <si>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</si>
  <si>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</si>
  <si>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</si>
  <si>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</si>
  <si>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</si>
  <si>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</si>
  <si>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</si>
  <si>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</si>
  <si>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</si>
  <si>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</si>
  <si>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</si>
  <si>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</si>
  <si>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</si>
  <si>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</si>
  <si>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</si>
  <si>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</si>
  <si>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</si>
  <si>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</si>
  <si>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</si>
  <si>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</si>
  <si>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</si>
  <si>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</si>
  <si>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</si>
  <si>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</si>
  <si>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</si>
  <si>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</si>
  <si>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</si>
  <si>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</si>
  <si>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</si>
  <si>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</si>
  <si>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</si>
  <si>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</si>
  <si>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</si>
  <si>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</si>
  <si>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</si>
  <si>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</si>
  <si>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</si>
  <si>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</si>
  <si>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</si>
  <si>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</si>
  <si>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</si>
  <si>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</si>
  <si>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</si>
  <si>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</si>
  <si>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</si>
  <si>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</si>
  <si>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</si>
  <si>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</si>
  <si>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</si>
  <si>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</si>
  <si>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</si>
  <si>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</si>
  <si>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</si>
  <si>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</si>
  <si>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</si>
  <si>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</si>
  <si>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</si>
  <si>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</si>
  <si>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</si>
  <si>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</si>
  <si>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</si>
  <si>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</si>
  <si>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</si>
  <si>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</si>
  <si>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</si>
  <si>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</si>
  <si>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</si>
  <si>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</si>
  <si>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</si>
  <si>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</si>
  <si>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</si>
  <si>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</si>
  <si>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</si>
  <si>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</si>
  <si>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</si>
  <si>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</si>
  <si>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</si>
  <si>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</si>
  <si>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</si>
  <si>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</si>
  <si>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</si>
  <si>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</si>
  <si>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</si>
  <si>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</si>
  <si>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</si>
  <si>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</si>
  <si>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</si>
  <si>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</si>
  <si>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</si>
  <si>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</si>
  <si>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</si>
  <si>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</si>
  <si>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</si>
  <si>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</si>
  <si>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</si>
  <si>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</si>
  <si>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</si>
  <si>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</si>
  <si>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</si>
  <si>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</si>
  <si>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</si>
  <si>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</si>
  <si>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</si>
  <si>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</si>
  <si>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</si>
  <si>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</si>
  <si>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</si>
  <si>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</si>
  <si>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</si>
  <si>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</si>
  <si>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</si>
  <si>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</si>
  <si>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</si>
  <si>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</si>
  <si>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</si>
  <si>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</si>
  <si>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</si>
  <si>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</si>
  <si>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</si>
  <si>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</si>
  <si>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</si>
  <si>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</si>
  <si>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</si>
  <si>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</si>
  <si>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</si>
  <si>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</si>
  <si>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</si>
  <si>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</si>
  <si>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</si>
  <si>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</si>
  <si>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</si>
  <si>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</si>
  <si>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</si>
  <si>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</si>
  <si>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</si>
  <si>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</si>
  <si>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</si>
  <si>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</si>
  <si>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</si>
  <si>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</si>
  <si>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</si>
  <si>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</si>
  <si>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</si>
  <si>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</si>
  <si>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</si>
  <si>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</si>
  <si>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</si>
  <si>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</si>
  <si>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</si>
  <si>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</si>
  <si>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</si>
  <si>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</si>
  <si>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</si>
  <si>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</si>
  <si>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</si>
  <si>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</si>
  <si>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</si>
  <si>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</si>
  <si>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</si>
  <si>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</si>
  <si>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</si>
  <si>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</si>
  <si>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</si>
  <si>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</si>
  <si>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</si>
  <si>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</si>
  <si>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</si>
  <si>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</si>
  <si>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</si>
  <si>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</si>
  <si>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</si>
  <si>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</si>
  <si>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</si>
  <si>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</si>
  <si>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</si>
  <si>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</si>
  <si>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</si>
  <si>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</si>
  <si>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</si>
  <si>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</si>
  <si>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</si>
  <si>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</si>
  <si>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</si>
  <si>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</si>
  <si>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</si>
  <si>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</si>
  <si>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</si>
  <si>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</si>
  <si>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</si>
  <si>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</si>
  <si>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</si>
  <si>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</si>
  <si>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</si>
  <si>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</si>
  <si>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</si>
  <si>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</si>
  <si>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</si>
  <si>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</si>
  <si>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</si>
  <si>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</si>
  <si>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</si>
  <si>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</si>
  <si>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</si>
  <si>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</si>
  <si>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</si>
  <si>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</si>
  <si>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</si>
  <si>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</si>
  <si>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</si>
  <si>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</si>
  <si>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</si>
  <si>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</si>
  <si>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</si>
  <si>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</si>
  <si>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</si>
  <si>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</si>
  <si>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</si>
  <si>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</si>
  <si>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</si>
  <si>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</si>
  <si>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</si>
  <si>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</si>
  <si>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</si>
  <si>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</si>
  <si>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</si>
  <si>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</si>
  <si>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</si>
  <si>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</si>
  <si>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</si>
  <si>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</si>
  <si>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</si>
  <si>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</si>
  <si>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</si>
  <si>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</si>
  <si>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</si>
  <si>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</si>
  <si>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</si>
  <si>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</si>
  <si>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</si>
  <si>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</si>
  <si>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</si>
  <si>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</si>
  <si>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</si>
  <si>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</si>
  <si>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</si>
  <si>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</si>
  <si>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</si>
  <si>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</si>
  <si>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</si>
  <si>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</si>
  <si>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</si>
  <si>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</si>
  <si>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</si>
  <si>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</si>
  <si>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</si>
  <si>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</si>
  <si>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</si>
  <si>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</si>
  <si>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</si>
  <si>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</si>
  <si>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</si>
  <si>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</si>
  <si>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</si>
  <si>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</si>
  <si>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</si>
  <si>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</si>
  <si>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</si>
  <si>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</si>
  <si>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</si>
  <si>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</si>
  <si>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</si>
  <si>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</si>
  <si>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</si>
  <si>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</si>
  <si>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</si>
  <si>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</si>
  <si>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</si>
  <si>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</si>
  <si>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</si>
  <si>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</si>
  <si>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</si>
  <si>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</si>
  <si>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</si>
  <si>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</si>
  <si>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</si>
  <si>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</si>
  <si>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</si>
  <si>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</si>
  <si>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</si>
  <si>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</si>
  <si>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</si>
  <si>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</si>
  <si>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</si>
  <si>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</si>
  <si>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</si>
  <si>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</si>
  <si>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</si>
  <si>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</si>
  <si>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</si>
  <si>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</si>
  <si>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</si>
  <si>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</si>
  <si>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</si>
  <si>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</si>
  <si>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</si>
  <si>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</si>
  <si>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</si>
  <si>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</si>
  <si>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</si>
  <si>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</si>
  <si>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</si>
  <si>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</si>
  <si>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</si>
  <si>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</si>
  <si>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</si>
  <si>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</si>
  <si>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</si>
  <si>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</si>
  <si>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</si>
  <si>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</si>
  <si>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</si>
  <si>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</si>
  <si>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</si>
  <si>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</si>
  <si>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</si>
  <si>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</si>
  <si>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</si>
  <si>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</si>
  <si>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</si>
  <si>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</si>
  <si>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</si>
  <si>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</si>
  <si>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</si>
  <si>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</si>
  <si>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</si>
  <si>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</si>
  <si>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</si>
  <si>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</si>
  <si>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</si>
  <si>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</si>
  <si>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</si>
  <si>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</si>
  <si>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</si>
  <si>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</si>
  <si>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</si>
  <si>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</si>
  <si>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</si>
  <si>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</si>
  <si>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</si>
  <si>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</si>
  <si>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</si>
  <si>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</si>
  <si>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</si>
  <si>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</si>
  <si>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</si>
  <si>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</si>
  <si>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</si>
  <si>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</si>
  <si>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</si>
  <si>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</si>
  <si>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</si>
  <si>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</si>
  <si>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</si>
  <si>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</si>
  <si>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</si>
  <si>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</si>
  <si>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</si>
  <si>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</si>
  <si>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</si>
  <si>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</si>
  <si>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</si>
  <si>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</si>
  <si>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</si>
  <si>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</si>
  <si>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</si>
  <si>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</si>
  <si>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</si>
  <si>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</si>
  <si>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</si>
  <si>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</si>
  <si>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</si>
  <si>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</si>
  <si>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</si>
  <si>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</si>
  <si>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</si>
  <si>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</si>
  <si>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</si>
  <si>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</si>
  <si>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</si>
  <si>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</si>
  <si>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</si>
  <si>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</si>
  <si>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</si>
  <si>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</si>
  <si>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</si>
  <si>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</si>
  <si>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</si>
  <si>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</si>
  <si>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</si>
  <si>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</si>
  <si>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</si>
  <si>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</si>
  <si>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</si>
  <si>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</si>
  <si>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</si>
  <si>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</si>
  <si>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</si>
  <si>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</si>
  <si>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</si>
  <si>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</si>
  <si>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</si>
  <si>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</si>
  <si>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</si>
  <si>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</si>
  <si>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</si>
  <si>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</si>
  <si>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</si>
  <si>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</si>
  <si>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</si>
  <si>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</si>
  <si>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</si>
  <si>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</si>
  <si>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</si>
  <si>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</si>
  <si>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</si>
  <si>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</si>
  <si>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</si>
  <si>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</si>
  <si>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</si>
  <si>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</si>
  <si>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</si>
  <si>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</si>
  <si>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</si>
  <si>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</si>
  <si>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</si>
  <si>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</si>
  <si>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</si>
  <si>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</si>
  <si>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</si>
  <si>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</si>
  <si>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</si>
  <si>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</si>
  <si>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</si>
  <si>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</si>
  <si>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</si>
  <si>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</si>
  <si>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</si>
  <si>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</si>
  <si>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</si>
  <si>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</si>
  <si>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</si>
  <si>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</si>
  <si>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</si>
  <si>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</si>
  <si>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</si>
  <si>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</si>
  <si>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</si>
  <si>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</si>
  <si>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</si>
  <si>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</si>
  <si>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</si>
  <si>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</si>
  <si>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</si>
  <si>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</si>
  <si>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</si>
  <si>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</si>
  <si>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</si>
  <si>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</si>
  <si>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</si>
  <si>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</si>
  <si>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</si>
  <si>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</si>
  <si>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</si>
  <si>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</si>
  <si>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</si>
  <si>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</si>
  <si>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</si>
  <si>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</si>
  <si>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</si>
  <si>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</si>
  <si>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</si>
  <si>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</si>
  <si>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</si>
  <si>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</si>
  <si>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</si>
  <si>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</si>
  <si>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</si>
  <si>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</si>
  <si>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</si>
  <si>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</si>
  <si>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</si>
  <si>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</si>
  <si>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</si>
  <si>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</si>
  <si>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</si>
  <si>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</si>
  <si>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</si>
  <si>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</si>
  <si>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</si>
  <si>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</si>
  <si>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</si>
  <si>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</si>
  <si>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</si>
  <si>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</si>
  <si>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</si>
  <si>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</si>
  <si>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</si>
  <si>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</si>
  <si>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</si>
  <si>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</si>
  <si>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</si>
  <si>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</si>
  <si>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</si>
  <si>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</si>
  <si>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</si>
  <si>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</si>
  <si>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</si>
  <si>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</si>
  <si>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</si>
  <si>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</si>
  <si>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</si>
  <si>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</si>
  <si>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</si>
  <si>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</si>
  <si>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</si>
  <si>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</si>
  <si>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</si>
  <si>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</si>
  <si>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</si>
  <si>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</si>
  <si>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</si>
  <si>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</si>
  <si>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</si>
  <si>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</si>
  <si>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</si>
  <si>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</si>
  <si>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</si>
  <si>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</si>
  <si>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</si>
  <si>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</si>
  <si>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</si>
  <si>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</si>
  <si>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</si>
  <si>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</si>
  <si>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</si>
  <si>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</si>
  <si>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</si>
  <si>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</si>
  <si>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</si>
  <si>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</si>
  <si>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</si>
  <si>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</si>
  <si>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</si>
  <si>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</si>
  <si>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</si>
  <si>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</si>
  <si>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</si>
  <si>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</si>
  <si>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</si>
  <si>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</si>
  <si>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</si>
  <si>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</si>
  <si>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</si>
  <si>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</si>
  <si>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</si>
  <si>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</si>
  <si>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</si>
  <si>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</si>
  <si>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</si>
  <si>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</si>
  <si>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</si>
  <si>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</si>
  <si>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</si>
  <si>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</si>
  <si>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</si>
  <si>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</si>
  <si>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</si>
  <si>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</si>
  <si>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</si>
  <si>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</si>
  <si>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</si>
  <si>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</si>
  <si>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</si>
  <si>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</si>
  <si>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</si>
  <si>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</si>
  <si>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</si>
  <si>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</si>
  <si>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</si>
  <si>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</si>
  <si>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</si>
  <si>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</si>
  <si>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</si>
  <si>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</si>
  <si>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</si>
  <si>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</si>
  <si>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</si>
  <si>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</si>
  <si>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</si>
  <si>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</si>
  <si>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</si>
  <si>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</si>
  <si>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</si>
  <si>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</si>
  <si>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</si>
  <si>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</si>
  <si>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</si>
  <si>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</si>
  <si>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</si>
  <si>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</si>
  <si>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</si>
  <si>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</si>
  <si>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</si>
  <si>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</si>
  <si>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</si>
  <si>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</si>
  <si>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</si>
  <si>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</si>
  <si>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</si>
  <si>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</si>
  <si>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</si>
  <si>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</si>
  <si>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</si>
  <si>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</si>
  <si>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</si>
  <si>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</si>
  <si>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</si>
  <si>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</si>
  <si>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</si>
  <si>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</si>
  <si>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</si>
  <si>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</si>
  <si>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</si>
  <si>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</si>
  <si>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</si>
  <si>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</si>
  <si>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</si>
  <si>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</si>
  <si>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</si>
  <si>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</si>
  <si>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</si>
  <si>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</si>
  <si>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</si>
  <si>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</si>
  <si>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</si>
  <si>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</si>
  <si>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</si>
  <si>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</si>
  <si>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</si>
  <si>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</si>
  <si>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</si>
  <si>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</si>
  <si>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</si>
  <si>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</si>
  <si>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</si>
  <si>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</si>
  <si>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</si>
  <si>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</si>
  <si>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</si>
  <si>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</si>
  <si>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</si>
  <si>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</si>
  <si>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</si>
  <si>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</si>
  <si>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</si>
  <si>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</si>
  <si>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</si>
  <si>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</si>
  <si>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</si>
  <si>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</si>
  <si>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</si>
  <si>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</si>
  <si>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</si>
  <si>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</si>
  <si>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</si>
  <si>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</si>
  <si>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</si>
  <si>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</si>
  <si>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</si>
  <si>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</si>
  <si>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</si>
  <si>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</si>
  <si>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</si>
  <si>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</si>
  <si>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</si>
  <si>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</si>
  <si>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</si>
  <si>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</si>
  <si>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</si>
  <si>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</si>
  <si>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</si>
  <si>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</si>
  <si>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</si>
  <si>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</si>
  <si>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</si>
  <si>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</si>
  <si>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</si>
  <si>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</si>
  <si>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</si>
  <si>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</si>
  <si>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</si>
  <si>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</si>
  <si>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</si>
  <si>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</si>
  <si>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</si>
  <si>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</si>
  <si>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</si>
  <si>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</si>
  <si>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</si>
  <si>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</si>
  <si>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</si>
  <si>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</si>
  <si>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</si>
  <si>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</si>
  <si>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</si>
  <si>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</si>
  <si>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</si>
  <si>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</si>
  <si>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</si>
  <si>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</si>
  <si>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</si>
  <si>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</si>
  <si>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</si>
  <si>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</si>
  <si>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</si>
  <si>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</si>
  <si>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</si>
  <si>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</si>
  <si>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</si>
  <si>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</si>
  <si>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</si>
  <si>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</si>
  <si>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</si>
  <si>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</si>
  <si>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</si>
  <si>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</si>
  <si>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</si>
  <si>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</si>
  <si>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</si>
  <si>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</si>
  <si>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</si>
  <si>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</si>
  <si>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</si>
  <si>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</si>
  <si>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</si>
  <si>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</si>
  <si>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</si>
  <si>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</si>
  <si>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</si>
  <si>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</si>
  <si>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</si>
  <si>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</si>
  <si>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</si>
  <si>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</si>
  <si>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</si>
  <si>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</si>
  <si>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</si>
  <si>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</si>
  <si>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</si>
  <si>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</si>
  <si>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</si>
  <si>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</si>
  <si>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</si>
  <si>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</si>
  <si>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</si>
  <si>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</si>
  <si>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</si>
  <si>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</si>
  <si>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</si>
  <si>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</si>
  <si>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</si>
  <si>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</si>
  <si>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</si>
  <si>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</si>
  <si>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</si>
  <si>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</si>
  <si>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</si>
  <si>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</si>
  <si>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</si>
  <si>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</si>
  <si>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</si>
  <si>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</si>
  <si>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</si>
  <si>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</si>
  <si>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</si>
  <si>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</si>
  <si>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</si>
  <si>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</si>
  <si>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</si>
  <si>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</si>
  <si>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</si>
  <si>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</si>
  <si>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</si>
  <si>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</si>
  <si>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</si>
  <si>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</si>
  <si>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</si>
  <si>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</si>
  <si>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</si>
  <si>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</si>
  <si>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</si>
  <si>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</si>
  <si>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</si>
  <si>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</si>
  <si>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</si>
  <si>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</si>
  <si>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</si>
  <si>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</si>
  <si>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</si>
  <si>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</si>
  <si>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</si>
  <si>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</si>
  <si>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</si>
  <si>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</si>
  <si>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</si>
  <si>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</si>
  <si>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</si>
  <si>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</si>
  <si>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</si>
  <si>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</si>
  <si>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</si>
  <si>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</si>
  <si>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</si>
  <si>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</si>
  <si>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</si>
  <si>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</si>
  <si>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</si>
  <si>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</si>
  <si>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</si>
  <si>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</si>
  <si>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</si>
  <si>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</si>
  <si>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</si>
  <si>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</si>
  <si>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</si>
  <si>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</si>
  <si>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</si>
  <si>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</si>
  <si>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</si>
  <si>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</si>
  <si>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</si>
  <si>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</si>
  <si>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</si>
  <si>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</si>
  <si>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</si>
  <si>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</si>
  <si>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</si>
  <si>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</si>
  <si>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</si>
  <si>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</si>
  <si>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</si>
  <si>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</si>
  <si>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</si>
  <si>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</si>
  <si>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</si>
  <si>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</si>
  <si>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</si>
  <si>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</si>
  <si>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</si>
  <si>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</si>
  <si>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</si>
  <si>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</si>
  <si>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</si>
  <si>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</si>
  <si>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</si>
  <si>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</si>
  <si>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</si>
  <si>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</si>
  <si>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</si>
  <si>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</si>
  <si>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</si>
  <si>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</si>
  <si>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</si>
  <si>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</si>
  <si>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</si>
  <si>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</si>
  <si>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</si>
  <si>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</si>
  <si>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</si>
  <si>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</si>
  <si>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</si>
  <si>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</si>
  <si>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</si>
  <si>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</si>
  <si>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</si>
  <si>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</si>
  <si>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</si>
  <si>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</si>
  <si>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</si>
  <si>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</si>
  <si>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</si>
  <si>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</si>
  <si>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</si>
  <si>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</si>
  <si>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</si>
  <si>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</si>
  <si>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</si>
  <si>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</si>
  <si>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</si>
  <si>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</si>
  <si>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</si>
  <si>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</si>
  <si>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</si>
  <si>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</si>
  <si>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</si>
  <si>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</si>
  <si>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</si>
  <si>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</si>
  <si>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</si>
  <si>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</si>
  <si>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</si>
  <si>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</si>
  <si>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</si>
  <si>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</si>
  <si>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</si>
  <si>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</si>
  <si>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</si>
  <si>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</si>
  <si>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</si>
  <si>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</si>
  <si>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</si>
  <si>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</si>
  <si>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</si>
  <si>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</si>
  <si>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</si>
  <si>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</si>
  <si>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</si>
  <si>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</si>
  <si>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</si>
  <si>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</si>
  <si>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</si>
  <si>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</si>
  <si>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</si>
  <si>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</si>
  <si>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</si>
  <si>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</si>
  <si>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</si>
  <si>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</si>
  <si>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</si>
  <si>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</si>
  <si>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</si>
  <si>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</si>
  <si>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</si>
  <si>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</si>
  <si>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</si>
  <si>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</si>
  <si>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</si>
  <si>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</si>
  <si>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</si>
  <si>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</si>
  <si>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</si>
  <si>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</si>
  <si>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</si>
  <si>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</si>
  <si>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</si>
  <si>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</si>
  <si>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</si>
  <si>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</si>
  <si>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</si>
  <si>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</si>
  <si>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</si>
  <si>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</si>
  <si>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</si>
  <si>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</si>
  <si>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</si>
  <si>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</si>
  <si>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</si>
  <si>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</si>
  <si>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</si>
  <si>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</si>
  <si>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</si>
  <si>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</si>
  <si>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</si>
  <si>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</si>
  <si>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</si>
  <si>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</si>
  <si>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</si>
  <si>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</si>
  <si>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</si>
  <si>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</si>
  <si>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</si>
  <si>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</si>
  <si>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</si>
  <si>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</si>
  <si>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</si>
  <si>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</si>
  <si>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</si>
  <si>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</si>
  <si>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</si>
  <si>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</si>
  <si>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</si>
  <si>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</si>
  <si>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</si>
  <si>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</si>
  <si>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</si>
  <si>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</si>
  <si>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</si>
  <si>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</si>
  <si>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</si>
  <si>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</si>
  <si>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</si>
  <si>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</si>
  <si>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</si>
  <si>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</si>
  <si>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</si>
  <si>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</si>
  <si>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</si>
  <si>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</si>
  <si>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</si>
  <si>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</si>
  <si>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</si>
  <si>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</si>
  <si>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</si>
  <si>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</si>
  <si>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</si>
  <si>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</si>
  <si>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</si>
  <si>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</si>
  <si>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</si>
  <si>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</si>
  <si>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</si>
  <si>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</si>
  <si>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</si>
  <si>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</si>
  <si>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</si>
  <si>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</si>
  <si>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</si>
  <si>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</si>
  <si>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</si>
  <si>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</si>
  <si>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</si>
  <si>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</si>
  <si>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</si>
  <si>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</si>
  <si>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</si>
  <si>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</si>
  <si>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</si>
  <si>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</si>
  <si>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</si>
  <si>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</si>
  <si>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</si>
  <si>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</si>
  <si>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</si>
  <si>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</si>
  <si>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</si>
  <si>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</si>
  <si>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</si>
  <si>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</si>
  <si>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</si>
  <si>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</si>
  <si>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</si>
  <si>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</si>
  <si>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</si>
  <si>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</si>
  <si>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</si>
  <si>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</si>
  <si>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</si>
  <si>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</si>
  <si>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</si>
  <si>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</si>
  <si>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</si>
  <si>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</si>
  <si>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</si>
  <si>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</si>
  <si>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</si>
  <si>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</si>
  <si>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</si>
  <si>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</si>
  <si>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</si>
  <si>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</si>
  <si>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</si>
  <si>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</si>
  <si>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</si>
  <si>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</si>
  <si>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</si>
  <si>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</si>
  <si>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</si>
  <si>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</si>
  <si>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</si>
  <si>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</si>
  <si>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</si>
  <si>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</si>
  <si>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</si>
  <si>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</si>
  <si>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</si>
  <si>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</si>
  <si>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</si>
  <si>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</si>
  <si>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</si>
  <si>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</si>
  <si>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</si>
  <si>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</si>
  <si>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</si>
  <si>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</si>
  <si>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</si>
  <si>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</si>
  <si>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</si>
  <si>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</si>
  <si>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</si>
  <si>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</si>
  <si>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</si>
  <si>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</si>
  <si>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</si>
  <si>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</si>
  <si>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</si>
  <si>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</si>
  <si>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</si>
  <si>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</si>
  <si>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</si>
  <si>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</si>
  <si>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</si>
  <si>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</si>
  <si>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</si>
  <si>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</si>
  <si>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</si>
  <si>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</si>
  <si>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</si>
  <si>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</si>
  <si>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</si>
  <si>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</si>
  <si>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</si>
  <si>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</si>
  <si>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</si>
  <si>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</si>
  <si>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</si>
  <si>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</si>
  <si>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</si>
  <si>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</si>
  <si>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</si>
  <si>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</si>
  <si>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</si>
  <si>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</si>
  <si>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</si>
  <si>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</si>
  <si>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</si>
  <si>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</si>
  <si>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</si>
  <si>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</si>
  <si>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</si>
  <si>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</si>
  <si>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</si>
  <si>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</si>
  <si>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</si>
  <si>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</si>
  <si>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</si>
  <si>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</si>
  <si>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</si>
  <si>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</si>
  <si>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</si>
  <si>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</si>
  <si>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</si>
  <si>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</si>
  <si>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</si>
  <si>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</si>
  <si>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</si>
  <si>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</si>
  <si>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</si>
  <si>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</si>
  <si>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</si>
  <si>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</si>
  <si>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</si>
  <si>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</si>
  <si>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</si>
  <si>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</si>
  <si>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</si>
  <si>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</si>
  <si>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</si>
  <si>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</si>
  <si>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</si>
  <si>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</si>
  <si>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</si>
  <si>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</si>
  <si>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</si>
  <si>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</si>
  <si>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</si>
  <si>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</si>
  <si>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</si>
  <si>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</si>
  <si>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</si>
  <si>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</si>
  <si>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</si>
  <si>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</si>
  <si>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</si>
  <si>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</si>
  <si>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</si>
  <si>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</si>
  <si>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</si>
  <si>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</si>
  <si>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</si>
  <si>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</si>
  <si>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</si>
  <si>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</si>
  <si>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</si>
  <si>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</si>
  <si>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</si>
  <si>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</si>
  <si>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</si>
  <si>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</si>
  <si>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</si>
  <si>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</si>
  <si>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</si>
  <si>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</si>
  <si>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</si>
  <si>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</si>
  <si>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</si>
  <si>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</si>
  <si>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</si>
  <si>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</si>
  <si>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</si>
  <si>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</si>
  <si>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</si>
  <si>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</si>
  <si>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</si>
  <si>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</si>
  <si>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</si>
  <si>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</si>
  <si>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</si>
  <si>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</si>
  <si>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</si>
  <si>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</si>
  <si>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</si>
  <si>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</si>
  <si>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</si>
  <si>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</si>
  <si>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</si>
  <si>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</si>
  <si>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</si>
  <si>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</si>
  <si>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</si>
  <si>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</si>
  <si>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</si>
  <si>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</si>
  <si>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</si>
  <si>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</si>
  <si>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</si>
  <si>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</si>
  <si>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</si>
  <si>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</si>
  <si>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</si>
  <si>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</si>
  <si>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</si>
  <si>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</si>
  <si>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</si>
  <si>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</si>
  <si>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</si>
  <si>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</si>
  <si>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</si>
  <si>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</si>
  <si>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</si>
  <si>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</si>
  <si>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</si>
  <si>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</si>
  <si>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</si>
  <si>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</si>
  <si>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</si>
  <si>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</si>
  <si>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</si>
  <si>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</si>
  <si>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</si>
  <si>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</si>
  <si>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</si>
  <si>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</si>
  <si>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</si>
  <si>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</si>
  <si>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</si>
  <si>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</si>
  <si>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</si>
  <si>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</si>
  <si>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</si>
  <si>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</si>
  <si>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</si>
  <si>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</si>
  <si>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</si>
  <si>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</si>
  <si>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</si>
  <si>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</si>
  <si>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</si>
  <si>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</si>
  <si>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</si>
  <si>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</si>
  <si>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</si>
  <si>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</si>
  <si>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</si>
  <si>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</si>
  <si>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</si>
  <si>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</si>
  <si>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</si>
  <si>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</si>
  <si>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</si>
  <si>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</si>
  <si>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</si>
  <si>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</si>
  <si>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</si>
  <si>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</si>
  <si>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</si>
  <si>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</si>
  <si>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</si>
  <si>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</si>
  <si>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</si>
  <si>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</si>
  <si>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</si>
  <si>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</si>
  <si>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</si>
  <si>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</si>
  <si>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</si>
  <si>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</si>
  <si>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</si>
  <si>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</si>
  <si>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</si>
  <si>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</si>
  <si>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</si>
  <si>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</si>
  <si>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</si>
  <si>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</si>
  <si>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</si>
  <si>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</si>
  <si>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</si>
  <si>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</si>
  <si>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</si>
  <si>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</si>
  <si>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</si>
  <si>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</si>
  <si>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</si>
  <si>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</si>
  <si>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</si>
  <si>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</si>
  <si>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</si>
  <si>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</si>
  <si>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</si>
  <si>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</si>
  <si>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</si>
  <si>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</si>
  <si>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</si>
  <si>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</si>
  <si>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</si>
  <si>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</si>
  <si>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</si>
  <si>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</si>
  <si>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</si>
  <si>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</si>
  <si>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</si>
  <si>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</si>
  <si>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</si>
  <si>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</si>
  <si>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</si>
  <si>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</si>
  <si>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</si>
  <si>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</si>
  <si>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</si>
  <si>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</si>
  <si>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</si>
  <si>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</si>
  <si>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</si>
  <si>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</si>
  <si>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</si>
  <si>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</si>
  <si>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</si>
  <si>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</si>
  <si>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</si>
  <si>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</si>
  <si>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</si>
  <si>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</si>
  <si>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</si>
  <si>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</si>
  <si>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</si>
  <si>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</si>
  <si>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</si>
  <si>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</si>
  <si>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</si>
  <si>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</si>
  <si>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</si>
  <si>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</si>
  <si>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</si>
  <si>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</si>
  <si>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</si>
  <si>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</si>
  <si>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</si>
  <si>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</si>
  <si>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</si>
  <si>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</si>
  <si>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</si>
  <si>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</si>
  <si>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</si>
  <si>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</si>
  <si>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</si>
  <si>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</si>
  <si>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</si>
  <si>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</si>
  <si>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</si>
  <si>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</si>
  <si>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</si>
  <si>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</si>
  <si>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</si>
  <si>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</si>
  <si>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</si>
  <si>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</si>
  <si>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</si>
  <si>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</si>
  <si>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</si>
  <si>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</si>
  <si>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</si>
  <si>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</si>
  <si>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</si>
  <si>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</si>
  <si>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</si>
  <si>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</si>
  <si>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</si>
  <si>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</si>
  <si>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</si>
  <si>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</si>
  <si>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</si>
  <si>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</si>
  <si>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</si>
  <si>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</si>
  <si>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</si>
  <si>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</si>
  <si>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</si>
  <si>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</si>
  <si>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</si>
  <si>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</si>
  <si>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</si>
  <si>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</si>
  <si>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</si>
  <si>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</si>
  <si>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</si>
  <si>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</si>
  <si>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</si>
  <si>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</si>
  <si>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</si>
  <si>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</si>
  <si>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</si>
  <si>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</si>
  <si>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</si>
  <si>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</si>
  <si>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</si>
  <si>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</si>
  <si>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</si>
  <si>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</si>
  <si>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</si>
  <si>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</si>
  <si>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</si>
  <si>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</si>
  <si>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</si>
  <si>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</si>
  <si>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</si>
  <si>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</si>
  <si>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</si>
  <si>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</si>
  <si>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</si>
  <si>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</si>
  <si>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</si>
  <si>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</si>
  <si>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</si>
  <si>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</si>
  <si>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</si>
  <si>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</si>
  <si>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</si>
  <si>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</si>
  <si>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</si>
  <si>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</si>
  <si>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</si>
  <si>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</si>
  <si>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</si>
  <si>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</si>
  <si>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</si>
  <si>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</si>
  <si>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</si>
  <si>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</si>
  <si>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</si>
  <si>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</si>
  <si>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</si>
  <si>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</si>
  <si>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</si>
  <si>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</si>
  <si>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</si>
  <si>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</si>
  <si>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</si>
  <si>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</si>
  <si>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</si>
  <si>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</si>
  <si>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</si>
  <si>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</si>
  <si>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</si>
  <si>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</si>
  <si>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</si>
  <si>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</si>
  <si>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</si>
  <si>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</si>
  <si>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</si>
  <si>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</si>
  <si>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</si>
  <si>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</si>
  <si>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</si>
  <si>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</si>
  <si>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</si>
  <si>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</si>
  <si>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</si>
  <si>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</si>
  <si>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</si>
  <si>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</si>
  <si>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</si>
  <si>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</si>
  <si>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</si>
  <si>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</si>
  <si>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</si>
  <si>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</si>
  <si>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</si>
  <si>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</si>
  <si>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</si>
  <si>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</si>
  <si>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</si>
  <si>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</si>
  <si>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</si>
  <si>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</si>
  <si>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</si>
  <si>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</si>
  <si>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</si>
  <si>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</si>
  <si>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</si>
  <si>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</si>
  <si>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</si>
  <si>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</si>
  <si>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</si>
  <si>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</si>
  <si>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</si>
  <si>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</si>
  <si>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</si>
  <si>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</si>
  <si>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</si>
  <si>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</si>
  <si>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</si>
  <si>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</si>
  <si>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</si>
  <si>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</si>
  <si>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</si>
  <si>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</si>
  <si>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</si>
  <si>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</si>
  <si>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</si>
  <si>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</si>
  <si>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</si>
  <si>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</si>
  <si>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</si>
  <si>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</si>
  <si>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</si>
  <si>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</si>
  <si>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</si>
  <si>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</si>
  <si>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</si>
  <si>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</si>
  <si>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</si>
  <si>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</si>
  <si>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</si>
  <si>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</si>
  <si>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</si>
  <si>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</si>
  <si>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</si>
  <si>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</si>
  <si>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</si>
  <si>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</si>
  <si>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</si>
  <si>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</si>
  <si>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</si>
  <si>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</si>
  <si>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</si>
  <si>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</si>
  <si>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</si>
  <si>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</si>
  <si>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</si>
  <si>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</si>
  <si>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</si>
  <si>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</si>
  <si>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</si>
  <si>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</si>
  <si>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</si>
  <si>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</si>
  <si>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</si>
  <si>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</si>
  <si>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</si>
  <si>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</si>
  <si>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</si>
  <si>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</si>
  <si>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</si>
  <si>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</si>
  <si>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</si>
  <si>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</si>
  <si>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</si>
  <si>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</si>
  <si>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</si>
  <si>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</si>
  <si>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</si>
  <si>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</si>
  <si>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</si>
  <si>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</si>
  <si>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</si>
  <si>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</si>
  <si>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</si>
  <si>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</si>
  <si>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</si>
  <si>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</si>
  <si>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</si>
  <si>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</si>
  <si>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</si>
  <si>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</si>
  <si>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</si>
  <si>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</si>
  <si>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</si>
  <si>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</si>
  <si>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</si>
  <si>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</si>
  <si>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</si>
  <si>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</si>
  <si>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</si>
  <si>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</si>
  <si>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</si>
  <si>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</si>
  <si>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</si>
  <si>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</si>
  <si>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</si>
  <si>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</si>
  <si>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</si>
  <si>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</si>
  <si>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</si>
  <si>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</si>
  <si>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</si>
  <si>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</si>
  <si>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</si>
  <si>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</si>
  <si>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</si>
  <si>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</si>
  <si>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</si>
  <si>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</si>
  <si>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</si>
  <si>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</si>
  <si>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</si>
  <si>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</si>
  <si>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</si>
  <si>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</si>
  <si>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</si>
  <si>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</si>
  <si>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</si>
  <si>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</si>
  <si>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</si>
  <si>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</si>
  <si>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</si>
  <si>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</si>
  <si>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</si>
  <si>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</si>
  <si>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</si>
  <si>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</si>
  <si>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</si>
  <si>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</si>
  <si>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</si>
  <si>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</si>
  <si>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</si>
  <si>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</si>
  <si>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</si>
  <si>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</si>
  <si>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</si>
  <si>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</si>
  <si>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</si>
  <si>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</si>
  <si>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</si>
  <si>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</si>
  <si>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</si>
  <si>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</si>
  <si>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</si>
  <si>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</si>
  <si>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</si>
  <si>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</si>
  <si>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</si>
  <si>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</si>
  <si>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</si>
  <si>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</si>
  <si>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</si>
  <si>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</si>
  <si>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</si>
  <si>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</si>
  <si>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</si>
  <si>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</si>
  <si>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</si>
  <si>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</si>
  <si>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</si>
  <si>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</si>
  <si>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</si>
  <si>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</si>
  <si>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</si>
  <si>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</si>
  <si>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</si>
  <si>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</si>
  <si>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</si>
  <si>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</si>
  <si>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</si>
  <si>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</si>
  <si>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</si>
  <si>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</si>
  <si>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</si>
  <si>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</si>
  <si>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</si>
  <si>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</si>
  <si>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</si>
  <si>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</si>
  <si>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</si>
  <si>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</si>
  <si>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</si>
  <si>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</si>
  <si>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</si>
  <si>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</si>
  <si>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</si>
  <si>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</si>
  <si>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</si>
  <si>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</si>
  <si>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</si>
  <si>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</si>
  <si>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</si>
  <si>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</si>
  <si>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</si>
  <si>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</si>
  <si>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</si>
  <si>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</si>
  <si>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</si>
  <si>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</si>
  <si>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</si>
  <si>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</si>
  <si>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</si>
  <si>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</si>
  <si>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</si>
  <si>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</si>
  <si>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</si>
  <si>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</si>
  <si>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</si>
  <si>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</si>
  <si>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</si>
  <si>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</si>
  <si>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</si>
  <si>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</si>
  <si>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</si>
  <si>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</si>
  <si>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</si>
  <si>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</si>
  <si>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</si>
  <si>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</si>
  <si>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</si>
  <si>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</si>
  <si>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</si>
  <si>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</si>
  <si>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</si>
  <si>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</si>
  <si>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</si>
  <si>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</si>
  <si>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</si>
  <si>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</si>
  <si>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</si>
  <si>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</si>
  <si>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</si>
  <si>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</si>
  <si>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</si>
  <si>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</si>
  <si>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</si>
  <si>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</si>
  <si>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</si>
  <si>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</si>
  <si>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</si>
  <si>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</si>
  <si>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</si>
  <si>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</si>
  <si>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</si>
  <si>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</si>
  <si>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</si>
  <si>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</si>
  <si>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</si>
  <si>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</si>
  <si>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</si>
  <si>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</si>
  <si>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</si>
  <si>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</si>
  <si>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</si>
  <si>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</si>
  <si>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</si>
  <si>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</si>
  <si>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</si>
  <si>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</si>
  <si>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</si>
  <si>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</si>
  <si>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</si>
  <si>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</si>
  <si>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</si>
  <si>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</si>
  <si>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</si>
  <si>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</si>
  <si>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</si>
  <si>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</si>
  <si>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</si>
  <si>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</si>
  <si>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</si>
  <si>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</si>
  <si>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</si>
  <si>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</si>
  <si>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</si>
  <si>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</si>
  <si>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</si>
  <si>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</si>
  <si>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</si>
  <si>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</si>
  <si>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</si>
  <si>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</si>
  <si>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</si>
  <si>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</si>
  <si>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</si>
  <si>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</si>
  <si>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</si>
  <si>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</si>
  <si>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</si>
  <si>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</si>
  <si>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</si>
  <si>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</si>
  <si>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</si>
  <si>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</si>
  <si>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</si>
  <si>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</si>
  <si>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</si>
  <si>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</si>
  <si>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</si>
  <si>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</si>
  <si>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</si>
  <si>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</si>
  <si>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</si>
  <si>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</si>
  <si>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</si>
  <si>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</si>
  <si>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</si>
  <si>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</si>
  <si>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</si>
  <si>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</si>
  <si>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</si>
  <si>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</si>
  <si>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</si>
  <si>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</si>
  <si>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</si>
  <si>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</si>
  <si>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</si>
  <si>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</si>
  <si>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</si>
  <si>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</si>
  <si>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</si>
  <si>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</si>
  <si>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</si>
  <si>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</si>
  <si>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</si>
  <si>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</si>
  <si>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</si>
  <si>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</si>
  <si>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</si>
  <si>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</si>
  <si>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</si>
  <si>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</si>
  <si>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</si>
  <si>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</si>
  <si>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</si>
  <si>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</si>
  <si>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</si>
  <si>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</si>
  <si>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</si>
  <si>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</si>
  <si>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</si>
  <si>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</si>
  <si>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</si>
  <si>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</si>
  <si>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</si>
  <si>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</si>
  <si>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</si>
  <si>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</si>
  <si>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</si>
  <si>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</si>
  <si>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</si>
  <si>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</si>
  <si>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</si>
  <si>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</si>
  <si>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</si>
  <si>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</si>
  <si>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</si>
  <si>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</si>
  <si>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</si>
  <si>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</si>
  <si>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</si>
  <si>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</si>
  <si>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</si>
  <si>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</si>
  <si>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</si>
  <si>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</si>
  <si>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</si>
  <si>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</si>
  <si>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</si>
  <si>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</si>
  <si>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</si>
  <si>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</si>
  <si>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</si>
  <si>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</si>
  <si>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</si>
  <si>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</si>
  <si>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</si>
  <si>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</si>
  <si>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</si>
  <si>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</si>
  <si>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</si>
  <si>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</si>
  <si>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</si>
  <si>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</si>
  <si>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</si>
  <si>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</si>
  <si>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</si>
  <si>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</si>
  <si>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</si>
  <si>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</si>
  <si>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</si>
  <si>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</si>
  <si>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</si>
  <si>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</si>
  <si>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</si>
  <si>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</si>
  <si>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</si>
  <si>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</si>
  <si>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</si>
  <si>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</si>
  <si>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</si>
  <si>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</si>
  <si>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</si>
  <si>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</si>
  <si>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</si>
  <si>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</si>
  <si>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</si>
  <si>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</si>
  <si>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</si>
  <si>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</si>
  <si>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</si>
  <si>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</si>
  <si>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</si>
  <si>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</si>
  <si>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</si>
  <si>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</si>
  <si>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</si>
  <si>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</si>
  <si>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</si>
  <si>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</si>
  <si>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</si>
  <si>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</si>
  <si>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</si>
  <si>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</si>
  <si>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</si>
  <si>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</si>
  <si>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</si>
  <si>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</si>
  <si>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</si>
  <si>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</si>
  <si>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</si>
  <si>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</si>
  <si>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</si>
  <si>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</si>
  <si>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</si>
  <si>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</si>
  <si>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</si>
  <si>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</si>
  <si>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</si>
  <si>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</si>
  <si>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</si>
  <si>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</si>
  <si>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</si>
  <si>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</si>
  <si>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</si>
  <si>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</si>
  <si>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</si>
  <si>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</si>
  <si>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</si>
  <si>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</si>
  <si>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</si>
  <si>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</si>
  <si>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</si>
  <si>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</si>
  <si>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</si>
  <si>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</si>
  <si>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</si>
  <si>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</si>
  <si>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</si>
  <si>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</si>
  <si>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</si>
  <si>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</si>
  <si>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</si>
  <si>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</si>
  <si>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</si>
  <si>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</si>
  <si>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</si>
  <si>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</si>
  <si>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</si>
  <si>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</si>
  <si>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</si>
  <si>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</si>
  <si>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</si>
  <si>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</si>
  <si>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</si>
  <si>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</si>
  <si>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</si>
  <si>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</si>
  <si>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</si>
  <si>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</si>
  <si>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</si>
  <si>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</si>
  <si>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</si>
  <si>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</si>
  <si>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</si>
  <si>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</si>
  <si>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</si>
  <si>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</si>
  <si>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</si>
  <si>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</si>
  <si>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</si>
  <si>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</si>
  <si>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</si>
  <si>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</si>
  <si>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</si>
  <si>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</si>
  <si>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</si>
  <si>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</si>
  <si>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</si>
  <si>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</si>
  <si>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</si>
  <si>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</si>
  <si>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</si>
  <si>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</si>
  <si>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</si>
  <si>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</si>
  <si>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</si>
  <si>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</si>
  <si>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</si>
  <si>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</si>
  <si>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</si>
  <si>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</si>
  <si>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</si>
  <si>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</si>
  <si>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</si>
  <si>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</si>
  <si>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</si>
  <si>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</si>
  <si>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</si>
  <si>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</si>
  <si>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</si>
  <si>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</si>
  <si>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</si>
  <si>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</si>
  <si>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</si>
  <si>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</si>
  <si>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</si>
  <si>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</si>
  <si>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</si>
  <si>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</si>
  <si>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</si>
  <si>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</si>
  <si>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</si>
  <si>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</si>
  <si>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</si>
  <si>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</si>
  <si>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</si>
  <si>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</si>
  <si>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</si>
  <si>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</si>
  <si>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</si>
  <si>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</si>
  <si>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</si>
  <si>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</si>
  <si>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</si>
  <si>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</si>
  <si>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</si>
  <si>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</si>
  <si>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</si>
  <si>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</si>
  <si>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</si>
  <si>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</si>
  <si>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</si>
  <si>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</si>
  <si>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</si>
  <si>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</si>
  <si>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</si>
  <si>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</si>
  <si>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</si>
  <si>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</si>
  <si>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</si>
  <si>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</si>
  <si>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</si>
  <si>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</si>
  <si>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</si>
  <si>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</si>
  <si>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</si>
  <si>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</si>
  <si>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</si>
  <si>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</si>
  <si>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</si>
  <si>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</si>
  <si>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</si>
  <si>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</si>
  <si>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</si>
  <si>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</si>
  <si>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</si>
  <si>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</si>
  <si>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</si>
  <si>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</si>
  <si>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</si>
  <si>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</si>
  <si>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</si>
  <si>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</si>
  <si>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</si>
  <si>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</si>
  <si>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</si>
  <si>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</si>
  <si>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</si>
  <si>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</si>
  <si>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</si>
  <si>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</si>
  <si>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</si>
  <si>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</si>
  <si>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</si>
  <si>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</si>
  <si>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</si>
  <si>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</si>
  <si>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</si>
  <si>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</si>
  <si>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</si>
  <si>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</si>
  <si>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</si>
  <si>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</si>
  <si>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</si>
  <si>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</si>
  <si>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</si>
  <si>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</si>
  <si>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</si>
  <si>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</si>
  <si>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</si>
  <si>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</si>
  <si>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</si>
  <si>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</si>
  <si>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</si>
  <si>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</si>
  <si>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</si>
  <si>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</si>
  <si>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</si>
  <si>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</si>
  <si>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</si>
  <si>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</si>
  <si>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</si>
  <si>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</si>
  <si>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</si>
  <si>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</si>
  <si>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</si>
  <si>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</si>
  <si>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</si>
  <si>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</si>
  <si>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</si>
  <si>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</si>
  <si>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</si>
  <si>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</si>
  <si>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</si>
  <si>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</si>
  <si>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</si>
  <si>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</si>
  <si>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</si>
  <si>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</si>
  <si>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</si>
  <si>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</si>
  <si>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</si>
  <si>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</si>
  <si>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</si>
  <si>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</si>
  <si>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</si>
  <si>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</si>
  <si>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</si>
  <si>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</si>
  <si>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</si>
  <si>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</si>
  <si>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</si>
  <si>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</si>
  <si>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</si>
  <si>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</si>
  <si>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</si>
  <si>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</si>
  <si>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</si>
  <si>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</si>
  <si>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</si>
  <si>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</si>
  <si>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</si>
  <si>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</si>
  <si>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</si>
  <si>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</si>
  <si>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</si>
  <si>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</si>
  <si>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</si>
  <si>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</si>
  <si>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</si>
  <si>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</si>
  <si>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</si>
  <si>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</si>
  <si>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</si>
  <si>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</si>
  <si>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</si>
  <si>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</si>
  <si>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</si>
  <si>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</si>
  <si>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</si>
  <si>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</si>
  <si>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</si>
  <si>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</si>
  <si>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</si>
  <si>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</si>
  <si>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</si>
  <si>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</si>
  <si>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</si>
  <si>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</si>
  <si>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</si>
  <si>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</si>
  <si>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</si>
  <si>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</si>
  <si>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</si>
  <si>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</si>
  <si>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</si>
  <si>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</si>
  <si>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</si>
  <si>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</si>
  <si>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</si>
  <si>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</si>
  <si>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</si>
  <si>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</si>
  <si>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</si>
  <si>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</si>
  <si>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</si>
  <si>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</si>
  <si>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</si>
  <si>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</si>
  <si>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</si>
  <si>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</si>
  <si>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</si>
  <si>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</si>
  <si>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</si>
  <si>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</si>
  <si>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</si>
  <si>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</si>
  <si>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</si>
  <si>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</si>
  <si>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</si>
  <si>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</si>
  <si>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</si>
  <si>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</si>
  <si>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</si>
  <si>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</si>
  <si>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</si>
  <si>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</si>
  <si>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</si>
  <si>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</si>
  <si>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</si>
  <si>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</si>
  <si>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</si>
  <si>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</si>
  <si>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</si>
  <si>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</si>
  <si>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</si>
  <si>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</si>
  <si>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</si>
  <si>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</si>
  <si>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</si>
  <si>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</si>
  <si>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</si>
  <si>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</si>
  <si>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</si>
  <si>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</si>
  <si>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</si>
  <si>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</si>
  <si>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</si>
  <si>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</si>
  <si>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</si>
  <si>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</si>
  <si>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</si>
  <si>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</si>
  <si>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</si>
  <si>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</si>
  <si>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</si>
  <si>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</si>
  <si>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</si>
  <si>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</si>
  <si>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</si>
  <si>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</si>
  <si>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</si>
  <si>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</si>
  <si>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</si>
  <si>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</si>
  <si>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</si>
  <si>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</si>
  <si>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</si>
  <si>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</si>
  <si>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</si>
  <si>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</si>
  <si>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</si>
  <si>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</si>
  <si>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</si>
  <si>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</si>
  <si>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</si>
  <si>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</si>
  <si>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</si>
  <si>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</si>
  <si>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</si>
  <si>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</si>
  <si>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</si>
  <si>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</si>
  <si>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</si>
  <si>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</si>
  <si>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</si>
  <si>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</si>
  <si>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</si>
  <si>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</si>
  <si>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</si>
  <si>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</si>
  <si>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</si>
  <si>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</si>
  <si>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</si>
  <si>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</si>
  <si>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</si>
  <si>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</si>
  <si>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</si>
  <si>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</si>
  <si>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</si>
  <si>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</si>
  <si>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</si>
  <si>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</si>
  <si>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</si>
  <si>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</si>
  <si>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</si>
  <si>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</si>
  <si>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</si>
  <si>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</si>
  <si>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</si>
  <si>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</si>
  <si>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</si>
  <si>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</si>
  <si>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</si>
  <si>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</si>
  <si>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</si>
  <si>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</si>
  <si>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</si>
  <si>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</si>
  <si>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</si>
  <si>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</si>
  <si>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</si>
  <si>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</si>
  <si>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</si>
  <si>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</si>
  <si>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</si>
  <si>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</si>
  <si>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</si>
  <si>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</si>
  <si>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</si>
  <si>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</si>
  <si>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</si>
  <si>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</si>
  <si>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</si>
  <si>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</si>
  <si>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</si>
  <si>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</si>
  <si>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</si>
  <si>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</si>
  <si>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</si>
  <si>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</si>
  <si>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</si>
  <si>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</si>
  <si>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</si>
  <si>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</si>
  <si>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</si>
  <si>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</si>
  <si>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</si>
  <si>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</si>
  <si>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</si>
  <si>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</si>
  <si>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</si>
  <si>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</si>
  <si>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</si>
  <si>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</si>
  <si>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</si>
  <si>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</si>
  <si>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</si>
  <si>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</si>
  <si>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</si>
  <si>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</si>
  <si>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</si>
  <si>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</si>
  <si>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</si>
  <si>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</si>
  <si>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</si>
  <si>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</si>
  <si>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</si>
  <si>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</si>
  <si>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</si>
  <si>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</si>
  <si>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</si>
  <si>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</si>
  <si>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</si>
  <si>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</si>
  <si>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</si>
  <si>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</si>
  <si>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</si>
  <si>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</si>
  <si>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</si>
  <si>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</si>
  <si>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</si>
  <si>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</si>
  <si>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</si>
  <si>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</si>
  <si>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</si>
  <si>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</si>
  <si>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</si>
  <si>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</si>
  <si>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</si>
  <si>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</si>
  <si>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</si>
  <si>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</si>
  <si>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</si>
  <si>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</si>
  <si>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</si>
  <si>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</si>
  <si>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</si>
  <si>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</si>
  <si>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</si>
  <si>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</si>
  <si>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</si>
  <si>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</si>
  <si>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</si>
  <si>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</si>
  <si>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</si>
  <si>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</si>
  <si>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</si>
  <si>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</si>
  <si>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</si>
  <si>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</si>
  <si>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</si>
  <si>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</si>
  <si>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</si>
  <si>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</si>
  <si>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</si>
  <si>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</si>
  <si>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</si>
  <si>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</si>
  <si>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</si>
  <si>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</si>
  <si>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</si>
  <si>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</si>
  <si>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</si>
  <si>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</si>
  <si>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</si>
  <si>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</si>
  <si>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</si>
  <si>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</si>
  <si>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</si>
  <si>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</si>
  <si>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</si>
  <si>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</si>
  <si>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</si>
  <si>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</si>
  <si>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</si>
  <si>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</si>
  <si>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</si>
  <si>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</si>
  <si>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</si>
  <si>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</si>
  <si>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</si>
  <si>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</si>
  <si>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</si>
  <si>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</si>
  <si>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</si>
  <si>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</si>
  <si>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</si>
  <si>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</si>
  <si>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</si>
  <si>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</si>
  <si>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</si>
  <si>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</si>
  <si>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</si>
  <si>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</si>
  <si>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</si>
  <si>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</si>
  <si>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</si>
  <si>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</si>
  <si>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</si>
  <si>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</si>
  <si>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</si>
  <si>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</si>
  <si>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</si>
  <si>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</si>
  <si>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</si>
  <si>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</si>
  <si>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</si>
  <si>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</si>
  <si>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</si>
  <si>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</si>
  <si>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</si>
  <si>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</si>
  <si>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</si>
  <si>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</si>
  <si>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</si>
  <si>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</si>
  <si>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</si>
  <si>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</si>
  <si>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</si>
  <si>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</si>
  <si>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</si>
  <si>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</si>
  <si>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</si>
  <si>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</si>
  <si>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</si>
  <si>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</si>
  <si>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</si>
  <si>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</si>
  <si>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</si>
  <si>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</si>
  <si>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</si>
  <si>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</si>
  <si>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</si>
  <si>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</si>
  <si>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</si>
  <si>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</si>
  <si>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</si>
  <si>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</si>
  <si>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</si>
  <si>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</si>
  <si>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</si>
  <si>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</si>
  <si>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</si>
  <si>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</si>
  <si>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</si>
  <si>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</si>
  <si>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</si>
  <si>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</si>
  <si>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</si>
  <si>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</si>
  <si>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</si>
  <si>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</si>
  <si>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</si>
  <si>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</si>
  <si>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</si>
  <si>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</si>
  <si>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</si>
  <si>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</si>
  <si>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</si>
  <si>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</si>
  <si>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</si>
  <si>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</si>
  <si>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</si>
  <si>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</si>
  <si>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</si>
  <si>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</si>
  <si>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</si>
  <si>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</si>
  <si>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</si>
  <si>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</si>
  <si>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</si>
  <si>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</si>
  <si>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</si>
  <si>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</si>
  <si>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</si>
  <si>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</si>
  <si>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</si>
  <si>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</si>
  <si>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</si>
  <si>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</si>
  <si>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</si>
  <si>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</si>
  <si>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</si>
  <si>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</si>
  <si>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</si>
  <si>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</si>
  <si>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</si>
  <si>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</si>
  <si>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</si>
  <si>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</si>
  <si>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</si>
  <si>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</si>
  <si>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</si>
  <si>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</si>
  <si>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</si>
  <si>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</si>
  <si>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</si>
  <si>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</si>
  <si>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</si>
  <si>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</si>
  <si>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</si>
  <si>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</si>
  <si>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</si>
  <si>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</si>
  <si>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</si>
  <si>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</si>
  <si>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</si>
  <si>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</si>
  <si>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</si>
  <si>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</si>
  <si>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</si>
  <si>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</si>
  <si>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</si>
  <si>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</si>
  <si>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</si>
  <si>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</si>
  <si>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</si>
  <si>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</si>
  <si>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</si>
  <si>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</si>
  <si>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</si>
  <si>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</si>
  <si>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</si>
  <si>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</si>
  <si>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</si>
  <si>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</si>
  <si>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</si>
  <si>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</si>
  <si>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</si>
  <si>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</si>
  <si>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</si>
  <si>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</si>
  <si>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</si>
  <si>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</si>
  <si>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</si>
  <si>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</si>
  <si>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</si>
  <si>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</si>
  <si>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</si>
  <si>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</si>
  <si>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</si>
  <si>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</si>
  <si>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</si>
  <si>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</si>
  <si>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</si>
  <si>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</si>
  <si>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</si>
  <si>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</si>
  <si>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</si>
  <si>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</si>
  <si>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</si>
  <si>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</si>
  <si>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</si>
  <si>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</si>
  <si>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</si>
  <si>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</si>
  <si>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</si>
  <si>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</si>
  <si>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</si>
  <si>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</si>
  <si>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</si>
  <si>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</si>
  <si>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</si>
  <si>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</si>
  <si>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</si>
  <si>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</si>
  <si>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</si>
  <si>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</si>
  <si>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</si>
  <si>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</si>
  <si>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</si>
  <si>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</si>
  <si>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</si>
  <si>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</si>
  <si>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</si>
  <si>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</si>
  <si>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</si>
  <si>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</si>
  <si>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</si>
  <si>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</si>
  <si>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</si>
  <si>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</si>
  <si>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</si>
  <si>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</si>
  <si>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</si>
  <si>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</si>
  <si>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</si>
  <si>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</si>
  <si>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</si>
  <si>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</si>
  <si>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</si>
  <si>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</si>
  <si>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</si>
  <si>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</si>
  <si>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</si>
  <si>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</si>
  <si>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</si>
  <si>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</si>
  <si>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</si>
  <si>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</si>
  <si>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</si>
  <si>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</si>
  <si>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</si>
  <si>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</si>
  <si>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</si>
  <si>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</si>
  <si>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</si>
  <si>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</si>
  <si>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</si>
  <si>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</si>
  <si>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</si>
  <si>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</si>
  <si>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</si>
  <si>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</si>
  <si>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</si>
  <si>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</si>
  <si>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</si>
  <si>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</si>
  <si>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</si>
  <si>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</si>
  <si>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</si>
  <si>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</si>
  <si>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</si>
  <si>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</si>
  <si>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</si>
  <si>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</si>
  <si>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</si>
  <si>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</si>
  <si>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</si>
  <si>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</si>
  <si>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</si>
  <si>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</si>
  <si>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</si>
  <si>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</si>
  <si>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</si>
  <si>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</si>
  <si>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</si>
  <si>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</si>
  <si>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</si>
  <si>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</si>
  <si>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</si>
  <si>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</si>
  <si>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</si>
  <si>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</si>
  <si>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</si>
  <si>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</si>
  <si>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</si>
  <si>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</si>
  <si>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</si>
  <si>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</si>
  <si>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</si>
  <si>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</si>
  <si>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</si>
  <si>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</si>
  <si>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</si>
  <si>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</si>
  <si>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</si>
  <si>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</si>
  <si>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</si>
  <si>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</si>
  <si>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</si>
  <si>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</si>
  <si>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</si>
  <si>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</si>
  <si>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</si>
  <si>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</si>
  <si>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</si>
  <si>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</si>
  <si>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</si>
  <si>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</si>
  <si>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</si>
  <si>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</si>
  <si>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</si>
  <si>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</si>
  <si>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</si>
  <si>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</si>
  <si>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</si>
  <si>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</si>
  <si>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</si>
  <si>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</si>
  <si>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</si>
  <si>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</si>
  <si>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</si>
  <si>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</si>
  <si>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</si>
  <si>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</si>
  <si>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</si>
  <si>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</si>
  <si>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</si>
  <si>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</si>
  <si>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</si>
  <si>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</si>
  <si>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</si>
  <si>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</si>
  <si>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</si>
  <si>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</si>
  <si>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</si>
  <si>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</si>
  <si>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</si>
  <si>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</si>
  <si>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</si>
  <si>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</si>
  <si>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</si>
  <si>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</si>
  <si>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</si>
  <si>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</si>
  <si>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</si>
  <si>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</si>
  <si>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</si>
  <si>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</si>
  <si>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</si>
  <si>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</si>
  <si>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</si>
  <si>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</si>
  <si>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</si>
  <si>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</si>
  <si>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</si>
  <si>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</si>
  <si>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</si>
  <si>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</si>
  <si>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</si>
  <si>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</si>
  <si>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</si>
  <si>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</si>
  <si>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</si>
  <si>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</si>
  <si>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</si>
  <si>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</si>
  <si>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</si>
  <si>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</si>
  <si>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</si>
  <si>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</si>
  <si>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</si>
  <si>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</si>
  <si>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</si>
  <si>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</si>
  <si>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</si>
  <si>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</si>
  <si>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</si>
  <si>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</si>
  <si>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</si>
  <si>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</si>
  <si>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</si>
  <si>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</si>
  <si>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</si>
  <si>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</si>
  <si>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</si>
  <si>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</si>
  <si>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</si>
  <si>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</si>
  <si>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</si>
  <si>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</si>
  <si>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</si>
  <si>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</si>
  <si>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</si>
  <si>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</si>
  <si>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</si>
  <si>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</si>
  <si>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</si>
  <si>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</si>
  <si>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</si>
  <si>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</si>
  <si>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</si>
  <si>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</si>
  <si>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</si>
  <si>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</si>
  <si>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</si>
  <si>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</si>
  <si>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</si>
  <si>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</si>
  <si>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</si>
  <si>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</si>
  <si>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</si>
  <si>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</si>
  <si>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</si>
  <si>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</si>
  <si>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</si>
  <si>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</si>
  <si>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</si>
  <si>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</si>
  <si>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</si>
  <si>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</si>
  <si>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</si>
  <si>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</si>
  <si>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</si>
  <si>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</si>
  <si>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</si>
  <si>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</si>
  <si>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</si>
  <si>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</si>
  <si>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</si>
  <si>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</si>
  <si>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</si>
  <si>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</si>
  <si>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</si>
  <si>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</si>
  <si>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</si>
  <si>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</si>
  <si>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</si>
  <si>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</si>
  <si>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</si>
  <si>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</si>
  <si>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</si>
  <si>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</si>
  <si>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</si>
  <si>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</si>
  <si>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</si>
  <si>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</si>
  <si>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</si>
  <si>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</si>
  <si>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</si>
  <si>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</si>
  <si>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</si>
  <si>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</si>
  <si>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</si>
  <si>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</si>
  <si>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</si>
  <si>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</si>
  <si>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</si>
  <si>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</si>
  <si>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</si>
  <si>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</si>
  <si>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</si>
  <si>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</si>
  <si>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</si>
  <si>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</si>
  <si>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</si>
  <si>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</si>
  <si>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</si>
  <si>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</si>
  <si>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</si>
  <si>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</si>
  <si>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</si>
  <si>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</si>
  <si>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</si>
  <si>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</si>
  <si>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</si>
  <si>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</si>
  <si>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</si>
  <si>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</si>
  <si>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</si>
  <si>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</si>
  <si>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</si>
  <si>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</si>
  <si>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</si>
  <si>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</si>
  <si>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</si>
  <si>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</si>
  <si>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</si>
  <si>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</si>
  <si>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</si>
  <si>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</si>
  <si>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</si>
  <si>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</si>
  <si>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</si>
  <si>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</si>
  <si>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</si>
  <si>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</si>
  <si>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</si>
  <si>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</si>
  <si>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</si>
  <si>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</si>
  <si>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</si>
  <si>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</si>
  <si>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</si>
  <si>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</si>
  <si>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</si>
  <si>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</si>
  <si>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</si>
  <si>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</si>
  <si>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</si>
  <si>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</si>
  <si>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</si>
  <si>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</si>
  <si>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</si>
  <si>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</si>
  <si>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</si>
  <si>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</si>
  <si>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</si>
  <si>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</si>
  <si>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</si>
  <si>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</si>
  <si>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</si>
  <si>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</si>
  <si>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</si>
  <si>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</si>
  <si>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</si>
  <si>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</si>
  <si>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</si>
  <si>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</si>
  <si>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</si>
  <si>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</si>
  <si>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</si>
  <si>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</si>
  <si>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</si>
  <si>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</si>
  <si>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</si>
  <si>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</si>
  <si>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</si>
  <si>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</si>
  <si>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</si>
  <si>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</si>
  <si>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</si>
  <si>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</si>
  <si>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</si>
  <si>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</si>
  <si>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</si>
  <si>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</si>
  <si>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</si>
  <si>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</si>
  <si>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</si>
  <si>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</si>
  <si>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</si>
  <si>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</si>
  <si>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</si>
  <si>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</si>
  <si>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</si>
  <si>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</si>
  <si>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</si>
  <si>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</si>
  <si>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</si>
  <si>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</si>
  <si>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</si>
  <si>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</si>
  <si>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</si>
  <si>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</si>
  <si>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</si>
  <si>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</si>
  <si>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</si>
  <si>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</si>
  <si>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</si>
  <si>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</si>
  <si>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</si>
  <si>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</si>
  <si>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</si>
  <si>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</si>
  <si>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</si>
  <si>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</si>
  <si>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</si>
  <si>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</si>
  <si>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</si>
  <si>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</si>
  <si>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</si>
  <si>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</si>
  <si>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</si>
  <si>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</si>
  <si>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</si>
  <si>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</si>
  <si>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</si>
  <si>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</si>
  <si>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</si>
  <si>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</si>
  <si>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</si>
  <si>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</si>
  <si>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</si>
  <si>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</si>
  <si>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</si>
  <si>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</si>
  <si>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</si>
  <si>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</si>
  <si>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</si>
  <si>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</si>
  <si>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</si>
  <si>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</si>
  <si>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</si>
  <si>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</si>
  <si>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</si>
  <si>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</si>
  <si>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</si>
  <si>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</si>
  <si>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</si>
  <si>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</si>
  <si>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</si>
  <si>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</si>
  <si>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</si>
  <si>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</si>
  <si>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</si>
  <si>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</si>
  <si>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</si>
  <si>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</si>
  <si>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</si>
  <si>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</si>
  <si>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</si>
  <si>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</si>
  <si>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</si>
  <si>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</si>
  <si>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</si>
  <si>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</si>
  <si>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</si>
  <si>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</si>
  <si>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</si>
  <si>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</si>
  <si>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</si>
  <si>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</si>
  <si>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</si>
  <si>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</si>
  <si>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</si>
  <si>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</si>
  <si>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</si>
  <si>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</si>
  <si>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</si>
  <si>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</si>
  <si>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</si>
  <si>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</si>
  <si>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</si>
  <si>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</si>
  <si>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</si>
  <si>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</si>
  <si>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</si>
  <si>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</si>
  <si>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</si>
  <si>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</si>
  <si>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</si>
  <si>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</si>
  <si>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</si>
  <si>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</si>
  <si>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</si>
  <si>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</si>
  <si>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</si>
  <si>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</si>
  <si>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</si>
  <si>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</si>
  <si>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</si>
  <si>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</si>
  <si>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</si>
  <si>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</si>
  <si>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</si>
  <si>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</si>
  <si>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</si>
  <si>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</si>
  <si>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</si>
  <si>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</si>
  <si>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</si>
  <si>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</si>
  <si>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</si>
  <si>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</si>
  <si>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</si>
  <si>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</si>
  <si>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</si>
  <si>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</si>
  <si>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</si>
  <si>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</si>
  <si>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</si>
  <si>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</si>
  <si>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</si>
  <si>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</si>
  <si>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</si>
  <si>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</si>
  <si>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</si>
  <si>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</si>
  <si>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</si>
  <si>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</si>
  <si>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</si>
  <si>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</si>
  <si>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</si>
  <si>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</si>
  <si>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</si>
  <si>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</si>
  <si>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</si>
  <si>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</si>
  <si>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</si>
  <si>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</si>
  <si>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</si>
  <si>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</si>
  <si>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</si>
  <si>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</si>
  <si>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</si>
  <si>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</si>
  <si>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</si>
  <si>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</si>
  <si>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</si>
  <si>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</si>
  <si>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</si>
  <si>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</si>
  <si>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</si>
  <si>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</si>
  <si>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</si>
  <si>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</si>
  <si>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</si>
  <si>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</si>
  <si>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</si>
  <si>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</si>
  <si>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</si>
  <si>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</si>
  <si>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</si>
  <si>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</si>
  <si>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</si>
  <si>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</si>
  <si>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</si>
  <si>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</si>
  <si>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</si>
  <si>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</si>
  <si>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</si>
  <si>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</si>
  <si>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</si>
  <si>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</si>
  <si>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</si>
  <si>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</si>
  <si>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</si>
  <si>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</si>
  <si>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</si>
  <si>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</si>
  <si>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</si>
  <si>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</si>
  <si>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</si>
  <si>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</si>
  <si>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</si>
  <si>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</si>
  <si>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</si>
  <si>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</si>
  <si>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</si>
  <si>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</si>
  <si>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</si>
  <si>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</si>
  <si>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</si>
  <si>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</si>
  <si>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</si>
  <si>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</si>
  <si>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</si>
  <si>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</si>
  <si>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</si>
  <si>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</si>
  <si>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</si>
  <si>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</si>
  <si>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</si>
  <si>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</si>
  <si>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</si>
  <si>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</si>
  <si>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</si>
  <si>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</si>
  <si>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</si>
  <si>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</si>
  <si>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</si>
  <si>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</si>
  <si>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</si>
  <si>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</si>
  <si>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</si>
  <si>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</si>
  <si>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</si>
  <si>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</si>
  <si>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</si>
  <si>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</si>
  <si>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</si>
  <si>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</si>
  <si>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</si>
  <si>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</si>
  <si>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</si>
  <si>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</si>
  <si>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</si>
  <si>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</si>
  <si>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</si>
  <si>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</si>
  <si>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</si>
  <si>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</si>
  <si>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</si>
  <si>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</si>
  <si>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</si>
  <si>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</si>
  <si>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</si>
  <si>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</si>
  <si>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</si>
  <si>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</si>
  <si>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</si>
  <si>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</si>
  <si>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</si>
  <si>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</si>
  <si>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</si>
  <si>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</si>
  <si>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</si>
  <si>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</si>
  <si>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</si>
  <si>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</si>
  <si>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</si>
  <si>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</si>
  <si>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</si>
  <si>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</si>
  <si>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</si>
  <si>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</si>
  <si>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</si>
  <si>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</si>
  <si>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</si>
  <si>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</si>
  <si>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</si>
  <si>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</si>
  <si>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</si>
  <si>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</si>
  <si>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</si>
  <si>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</si>
  <si>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</si>
  <si>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</si>
  <si>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</si>
  <si>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</si>
  <si>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</si>
  <si>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</si>
  <si>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</si>
  <si>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</si>
  <si>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</si>
  <si>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</si>
  <si>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</si>
  <si>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</si>
  <si>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</si>
  <si>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</si>
  <si>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</si>
  <si>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</si>
  <si>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</si>
  <si>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</si>
  <si>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</si>
  <si>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</si>
  <si>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</si>
  <si>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</si>
  <si>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</si>
  <si>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</si>
  <si>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</si>
  <si>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</si>
  <si>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</si>
  <si>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</si>
  <si>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</si>
  <si>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</si>
  <si>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</si>
  <si>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</si>
  <si>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</si>
  <si>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</si>
  <si>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</si>
  <si>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</si>
  <si>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</si>
  <si>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</si>
  <si>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</si>
  <si>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</si>
  <si>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</si>
  <si>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</si>
  <si>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</si>
  <si>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</si>
  <si>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</si>
  <si>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</si>
  <si>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</si>
  <si>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</si>
  <si>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</si>
  <si>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</si>
  <si>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</si>
  <si>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</si>
  <si>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</si>
  <si>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</si>
  <si>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</si>
  <si>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</si>
  <si>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</si>
  <si>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</si>
  <si>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</si>
  <si>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</si>
  <si>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</si>
  <si>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</si>
  <si>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</si>
  <si>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</si>
  <si>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</si>
  <si>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</si>
  <si>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</si>
  <si>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</si>
  <si>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</si>
  <si>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</si>
  <si>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</si>
  <si>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</si>
  <si>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</si>
  <si>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</si>
  <si>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</si>
  <si>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</si>
  <si>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</si>
  <si>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</si>
  <si>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</si>
  <si>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</si>
  <si>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</si>
  <si>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</si>
  <si>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</si>
  <si>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</si>
  <si>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</si>
  <si>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</si>
  <si>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</si>
  <si>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</si>
  <si>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</si>
  <si>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</si>
  <si>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</si>
  <si>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</si>
  <si>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</si>
  <si>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</si>
  <si>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</si>
  <si>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</si>
  <si>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</si>
  <si>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</si>
  <si>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</si>
  <si>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</si>
  <si>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</si>
  <si>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</si>
  <si>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</si>
  <si>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</si>
  <si>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</si>
  <si>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</si>
  <si>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</si>
  <si>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</si>
  <si>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</si>
  <si>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</si>
  <si>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</si>
  <si>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</si>
  <si>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</si>
  <si>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</si>
  <si>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</si>
  <si>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</si>
  <si>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</si>
  <si>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</si>
  <si>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</si>
  <si>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</si>
  <si>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</si>
  <si>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</si>
  <si>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</si>
  <si>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</si>
  <si>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</si>
  <si>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</si>
  <si>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</si>
  <si>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</si>
  <si>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</si>
  <si>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</si>
  <si>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</si>
  <si>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</si>
  <si>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</si>
  <si>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</si>
  <si>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</si>
  <si>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</si>
  <si>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</si>
  <si>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</si>
  <si>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</si>
  <si>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</si>
  <si>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</si>
  <si>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</si>
  <si>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</si>
  <si>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</si>
  <si>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</si>
  <si>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</si>
  <si>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</si>
  <si>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</si>
  <si>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</si>
  <si>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</si>
  <si>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</si>
  <si>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</si>
  <si>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</si>
  <si>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</si>
  <si>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</si>
  <si>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</si>
  <si>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</si>
  <si>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</si>
  <si>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</si>
  <si>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</si>
  <si>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</si>
  <si>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</si>
  <si>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</si>
  <si>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</si>
  <si>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</si>
  <si>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</si>
  <si>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</si>
  <si>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</si>
  <si>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</si>
  <si>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</si>
  <si>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</si>
  <si>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</si>
  <si>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</si>
  <si>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</si>
  <si>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</si>
  <si>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</si>
  <si>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</si>
  <si>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</si>
  <si>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</si>
  <si>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</si>
  <si>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</si>
  <si>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</si>
  <si>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</si>
  <si>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</si>
  <si>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</si>
  <si>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</si>
  <si>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</si>
  <si>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</si>
  <si>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</si>
  <si>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</si>
  <si>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</si>
  <si>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</si>
  <si>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</si>
  <si>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</si>
  <si>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</si>
  <si>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</si>
  <si>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</si>
  <si>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</si>
  <si>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</si>
  <si>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</si>
  <si>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</si>
  <si>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</si>
  <si>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</si>
  <si>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</si>
  <si>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</si>
  <si>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</si>
  <si>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</si>
  <si>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</si>
  <si>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</si>
  <si>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</si>
  <si>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</si>
  <si>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</si>
  <si>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</si>
  <si>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</si>
  <si>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</si>
  <si>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</si>
  <si>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</si>
  <si>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</si>
  <si>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</si>
  <si>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</si>
  <si>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</si>
  <si>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</si>
  <si>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</si>
  <si>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</si>
  <si>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</si>
  <si>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</si>
  <si>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</si>
  <si>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</si>
  <si>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</si>
  <si>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</si>
  <si>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</si>
  <si>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</si>
  <si>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</si>
  <si>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</si>
  <si>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</si>
  <si>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</si>
  <si>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</si>
  <si>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</si>
  <si>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</si>
  <si>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</si>
  <si>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</si>
  <si>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</si>
  <si>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</si>
  <si>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</si>
  <si>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</si>
  <si>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</si>
  <si>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</si>
  <si>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</si>
  <si>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</si>
  <si>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</si>
  <si>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</si>
  <si>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</si>
  <si>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</si>
  <si>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</si>
  <si>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</si>
  <si>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</si>
  <si>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</si>
  <si>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</si>
  <si>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</si>
  <si>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</si>
  <si>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</si>
  <si>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</si>
  <si>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</si>
  <si>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</si>
  <si>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</si>
  <si>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</si>
  <si>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</si>
  <si>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</si>
  <si>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</si>
  <si>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</si>
  <si>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</si>
  <si>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</si>
  <si>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</si>
  <si>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</si>
  <si>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</si>
  <si>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</si>
  <si>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</si>
  <si>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</si>
  <si>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</si>
  <si>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</si>
  <si>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</si>
  <si>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</si>
  <si>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</si>
  <si>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</si>
  <si>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</si>
  <si>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</si>
  <si>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</si>
  <si>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</si>
  <si>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</si>
  <si>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</si>
  <si>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</si>
  <si>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</si>
  <si>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</si>
  <si>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</si>
  <si>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</si>
  <si>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</si>
  <si>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</si>
  <si>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</si>
  <si>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</si>
  <si>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</si>
  <si>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</si>
  <si>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</si>
  <si>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</si>
  <si>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</si>
  <si>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</si>
  <si>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</si>
  <si>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</si>
  <si>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</si>
  <si>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</si>
  <si>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</si>
  <si>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</si>
  <si>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</si>
  <si>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</si>
  <si>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</si>
  <si>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</si>
  <si>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</si>
  <si>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</si>
  <si>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</si>
  <si>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</si>
  <si>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</si>
  <si>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</si>
  <si>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</si>
  <si>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</si>
  <si>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</si>
  <si>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</si>
  <si>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</si>
  <si>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</si>
  <si>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</si>
  <si>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</si>
  <si>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</si>
  <si>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</si>
  <si>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</si>
  <si>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</si>
  <si>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</si>
  <si>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</si>
  <si>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</si>
  <si>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</si>
  <si>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</si>
  <si>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</si>
  <si>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</si>
  <si>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</si>
  <si>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</si>
  <si>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</si>
  <si>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</si>
  <si>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</si>
  <si>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</si>
  <si>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</si>
  <si>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</si>
  <si>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</si>
  <si>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</si>
  <si>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</si>
  <si>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</si>
  <si>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</si>
  <si>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</si>
  <si>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</si>
  <si>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</si>
  <si>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</si>
  <si>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</si>
  <si>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</si>
  <si>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</si>
  <si>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</si>
  <si>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</si>
  <si>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</si>
  <si>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</si>
  <si>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</si>
  <si>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</si>
  <si>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</si>
  <si>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</si>
  <si>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</si>
  <si>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</si>
  <si>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</si>
  <si>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</si>
  <si>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</si>
  <si>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</si>
  <si>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</si>
  <si>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</si>
  <si>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</si>
  <si>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</si>
  <si>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</si>
  <si>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</si>
  <si>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</si>
  <si>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</si>
  <si>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</si>
  <si>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</si>
  <si>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</si>
  <si>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</si>
  <si>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</si>
  <si>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</si>
  <si>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</si>
  <si>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</si>
  <si>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</si>
  <si>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</si>
  <si>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</si>
  <si>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</si>
  <si>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</si>
  <si>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</si>
  <si>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</si>
  <si>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</si>
  <si>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</si>
  <si>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</si>
  <si>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</si>
  <si>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</si>
  <si>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</si>
  <si>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</si>
  <si>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</si>
  <si>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</si>
  <si>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</si>
  <si>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</si>
  <si>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</si>
  <si>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</si>
  <si>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</si>
  <si>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</si>
  <si>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</si>
  <si>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</si>
  <si>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</si>
  <si>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</si>
  <si>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</si>
  <si>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</si>
  <si>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</si>
  <si>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</si>
  <si>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</si>
  <si>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</si>
  <si>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</si>
  <si>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</si>
  <si>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</si>
  <si>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</si>
  <si>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</si>
  <si>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</si>
  <si>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</si>
  <si>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</si>
  <si>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</si>
  <si>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</si>
  <si>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</si>
  <si>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</si>
  <si>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</si>
  <si>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</si>
  <si>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</si>
  <si>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</si>
  <si>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</si>
  <si>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</si>
  <si>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</si>
  <si>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</si>
  <si>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</si>
  <si>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</si>
  <si>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</si>
  <si>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</si>
  <si>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</si>
  <si>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</si>
  <si>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</si>
  <si>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</si>
  <si>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</si>
  <si>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</si>
  <si>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</si>
  <si>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</si>
  <si>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</si>
  <si>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</si>
  <si>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</si>
  <si>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</si>
  <si>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</si>
  <si>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</si>
  <si>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</si>
  <si>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</si>
  <si>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</si>
  <si>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</si>
  <si>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</si>
  <si>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</si>
  <si>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</si>
  <si>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</si>
  <si>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</si>
  <si>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</si>
  <si>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</si>
  <si>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</si>
  <si>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</si>
  <si>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</si>
  <si>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</si>
  <si>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</si>
  <si>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</si>
  <si>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</si>
  <si>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</si>
  <si>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</si>
  <si>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</si>
  <si>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</si>
  <si>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</si>
  <si>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</si>
  <si>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</si>
  <si>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</si>
  <si>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</si>
  <si>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</si>
  <si>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</si>
  <si>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</si>
  <si>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</si>
  <si>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</si>
  <si>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</si>
  <si>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</si>
  <si>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</si>
  <si>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</si>
  <si>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</si>
  <si>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</si>
  <si>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</si>
  <si>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</si>
  <si>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</si>
  <si>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</si>
  <si>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</si>
  <si>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</si>
  <si>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</si>
  <si>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</si>
  <si>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</si>
  <si>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</si>
  <si>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</si>
  <si>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</si>
  <si>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</si>
  <si>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</si>
  <si>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</si>
  <si>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</si>
  <si>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</si>
  <si>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</si>
  <si>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</si>
  <si>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</si>
  <si>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</si>
  <si>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</si>
  <si>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</si>
  <si>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</si>
  <si>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</si>
  <si>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</si>
  <si>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</si>
  <si>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</si>
  <si>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</si>
  <si>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</si>
  <si>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</si>
  <si>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</si>
  <si>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</si>
  <si>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</si>
  <si>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</si>
  <si>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</si>
  <si>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</si>
  <si>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</si>
  <si>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</si>
  <si>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</si>
  <si>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</si>
  <si>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</si>
  <si>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</si>
  <si>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</si>
  <si>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</si>
  <si>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</si>
  <si>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</si>
  <si>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</si>
  <si>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</si>
  <si>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</si>
  <si>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</si>
  <si>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</si>
  <si>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</si>
  <si>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</si>
  <si>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</si>
  <si>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</si>
  <si>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</si>
  <si>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</si>
  <si>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</si>
  <si>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</si>
  <si>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</si>
  <si>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</si>
  <si>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</si>
  <si>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</si>
  <si>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</si>
  <si>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</si>
  <si>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</si>
  <si>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</si>
  <si>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</si>
  <si>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</si>
  <si>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</si>
  <si>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</si>
  <si>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</si>
  <si>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</si>
  <si>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</si>
  <si>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</si>
  <si>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</si>
  <si>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</si>
  <si>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</si>
  <si>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</si>
  <si>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</si>
  <si>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</si>
  <si>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</si>
  <si>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</si>
  <si>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</si>
  <si>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</si>
  <si>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</si>
  <si>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</si>
  <si>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</si>
  <si>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</si>
  <si>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</si>
  <si>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</si>
  <si>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</si>
  <si>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</si>
  <si>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</si>
  <si>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</si>
  <si>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</si>
  <si>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</si>
  <si>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</si>
  <si>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</si>
  <si>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</si>
  <si>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</si>
  <si>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</si>
  <si>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</si>
  <si>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</si>
  <si>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</si>
  <si>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</si>
  <si>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</si>
  <si>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</si>
  <si>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</si>
  <si>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</si>
  <si>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</si>
  <si>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</si>
  <si>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</si>
  <si>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</si>
  <si>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</si>
  <si>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</si>
  <si>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</si>
  <si>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</si>
  <si>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</si>
  <si>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</si>
  <si>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</si>
  <si>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</si>
  <si>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</si>
  <si>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</si>
  <si>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</si>
  <si>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</si>
  <si>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</si>
  <si>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</si>
  <si>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</si>
  <si>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</si>
  <si>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</si>
  <si>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</si>
  <si>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</si>
  <si>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</si>
  <si>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</si>
  <si>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</si>
  <si>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</si>
  <si>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</si>
  <si>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</si>
  <si>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</si>
  <si>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</si>
  <si>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</si>
  <si>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</si>
  <si>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</si>
  <si>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</si>
  <si>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</si>
  <si>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</si>
  <si>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</si>
  <si>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</si>
  <si>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</si>
  <si>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</si>
  <si>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</si>
  <si>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</si>
  <si>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</si>
  <si>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</si>
  <si>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</si>
  <si>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</si>
  <si>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</si>
  <si>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</si>
  <si>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</si>
  <si>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</si>
  <si>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</si>
  <si>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</si>
  <si>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</si>
  <si>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</si>
  <si>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</si>
  <si>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</si>
  <si>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</si>
  <si>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</si>
  <si>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</si>
  <si>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</si>
  <si>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</si>
  <si>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</si>
  <si>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</si>
  <si>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</si>
  <si>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</si>
  <si>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</si>
  <si>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</si>
  <si>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</si>
  <si>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</si>
  <si>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</si>
  <si>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</si>
  <si>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</si>
  <si>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</si>
  <si>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</si>
  <si>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</si>
  <si>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</si>
  <si>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</si>
  <si>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</si>
  <si>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</si>
  <si>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</si>
  <si>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</si>
  <si>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</si>
  <si>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</si>
  <si>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</si>
  <si>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</si>
  <si>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</si>
  <si>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</si>
  <si>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</si>
  <si>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</si>
  <si>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</si>
  <si>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</si>
  <si>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</si>
  <si>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</si>
  <si>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</si>
  <si>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</si>
  <si>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</si>
  <si>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</si>
  <si>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</si>
  <si>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</si>
  <si>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</si>
  <si>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</si>
  <si>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</si>
  <si>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</si>
  <si>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</si>
  <si>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</si>
  <si>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</si>
  <si>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</si>
  <si>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</si>
  <si>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</si>
  <si>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</si>
  <si>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</si>
  <si>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</si>
  <si>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</si>
  <si>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</si>
  <si>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</si>
  <si>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</si>
  <si>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</si>
  <si>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</si>
  <si>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</si>
  <si>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</si>
  <si>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</si>
  <si>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</si>
  <si>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</si>
  <si>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</si>
  <si>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</si>
  <si>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</si>
  <si>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</si>
  <si>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</si>
  <si>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</si>
  <si>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</si>
  <si>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</si>
  <si>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</si>
  <si>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</si>
  <si>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</si>
  <si>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</si>
  <si>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</si>
  <si>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</si>
  <si>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</si>
  <si>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</si>
  <si>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</si>
  <si>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</si>
  <si>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</si>
  <si>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</si>
  <si>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</si>
  <si>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</si>
  <si>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</si>
  <si>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</si>
  <si>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</si>
  <si>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</si>
  <si>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</si>
  <si>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</si>
  <si>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</si>
  <si>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</si>
  <si>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</si>
  <si>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</si>
  <si>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</si>
  <si>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</si>
  <si>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</si>
  <si>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</si>
  <si>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</si>
  <si>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</si>
  <si>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</si>
  <si>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</si>
  <si>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</si>
  <si>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</si>
  <si>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</si>
  <si>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</si>
  <si>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</si>
  <si>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</si>
  <si>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</si>
  <si>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</si>
  <si>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</si>
  <si>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</si>
  <si>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</si>
  <si>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</si>
  <si>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</si>
  <si>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</si>
  <si>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</si>
  <si>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</si>
  <si>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</si>
  <si>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</si>
  <si>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</si>
  <si>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</si>
  <si>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</si>
  <si>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</si>
  <si>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</si>
  <si>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</si>
  <si>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</si>
  <si>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</si>
  <si>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</si>
  <si>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</si>
  <si>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</si>
  <si>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</si>
  <si>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</si>
  <si>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</si>
  <si>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</si>
  <si>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</si>
  <si>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</si>
  <si>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</si>
  <si>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</si>
  <si>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</si>
  <si>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</si>
  <si>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</si>
  <si>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</si>
  <si>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</si>
  <si>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</si>
  <si>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</si>
  <si>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</si>
  <si>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</si>
  <si>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</si>
  <si>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</si>
  <si>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</si>
  <si>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</si>
  <si>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</si>
  <si>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</si>
  <si>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</si>
  <si>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</si>
  <si>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</si>
  <si>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</si>
  <si>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</si>
  <si>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</si>
  <si>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</si>
  <si>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</si>
  <si>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</si>
  <si>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</si>
  <si>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</si>
  <si>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</si>
  <si>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</si>
  <si>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</si>
  <si>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</si>
  <si>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</si>
  <si>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</si>
  <si>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</si>
  <si>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</si>
  <si>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</si>
  <si>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</si>
  <si>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</si>
  <si>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</si>
  <si>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</si>
  <si>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</si>
  <si>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</si>
  <si>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</si>
  <si>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</si>
  <si>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</si>
  <si>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</si>
  <si>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</si>
  <si>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</si>
  <si>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</si>
  <si>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</si>
  <si>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</si>
  <si>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</si>
  <si>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</si>
  <si>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</si>
  <si>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</si>
  <si>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</si>
  <si>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</si>
  <si>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</si>
  <si>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</si>
  <si>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</si>
  <si>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</si>
  <si>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</si>
  <si>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</si>
  <si>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</si>
  <si>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</si>
  <si>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</si>
  <si>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</si>
  <si>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</si>
  <si>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</si>
  <si>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</si>
  <si>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</si>
  <si>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</si>
  <si>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</si>
  <si>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</si>
  <si>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</si>
  <si>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</si>
  <si>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</si>
  <si>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</si>
  <si>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</si>
  <si>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</si>
  <si>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</si>
  <si>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</si>
  <si>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</si>
  <si>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</si>
  <si>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</si>
  <si>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</si>
  <si>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</si>
  <si>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</si>
  <si>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</si>
  <si>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</si>
  <si>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</si>
  <si>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</si>
  <si>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</si>
  <si>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</si>
  <si>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</si>
  <si>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</si>
  <si>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</si>
  <si>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</si>
  <si>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</si>
  <si>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</si>
  <si>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</si>
  <si>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</si>
  <si>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</si>
  <si>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</si>
  <si>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</si>
  <si>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</si>
  <si>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</si>
  <si>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</si>
  <si>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</si>
  <si>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</si>
  <si>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</si>
  <si>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</si>
  <si>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</si>
  <si>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</si>
  <si>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</si>
  <si>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</si>
  <si>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</si>
  <si>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</si>
  <si>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</si>
  <si>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</si>
  <si>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</si>
  <si>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</si>
  <si>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</si>
  <si>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</si>
  <si>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</si>
  <si>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</si>
  <si>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</si>
  <si>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</si>
  <si>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</si>
  <si>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</si>
  <si>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</si>
  <si>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</si>
  <si>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</si>
  <si>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</si>
  <si>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</si>
  <si>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</si>
  <si>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</si>
  <si>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</si>
  <si>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</si>
  <si>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</si>
  <si>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</si>
  <si>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</si>
  <si>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</si>
  <si>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</si>
  <si>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</si>
  <si>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</si>
  <si>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</si>
  <si>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</si>
  <si>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</si>
  <si>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</si>
  <si>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</si>
  <si>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</si>
  <si>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</si>
  <si>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</si>
  <si>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</si>
  <si>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</si>
  <si>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</si>
  <si>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</si>
  <si>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</si>
  <si>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</si>
  <si>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</si>
  <si>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</si>
  <si>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</si>
  <si>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</si>
  <si>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</si>
  <si>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</si>
  <si>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</si>
  <si>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</si>
  <si>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</si>
  <si>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</si>
  <si>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</si>
  <si>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</si>
  <si>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</si>
  <si>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</si>
  <si>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</si>
  <si>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</si>
  <si>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</si>
  <si>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</si>
  <si>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</si>
  <si>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</si>
  <si>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</si>
  <si>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</si>
  <si>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</si>
  <si>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</si>
  <si>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</si>
  <si>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</si>
  <si>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</si>
  <si>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</si>
  <si>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</si>
  <si>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</si>
  <si>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</si>
  <si>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</si>
  <si>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</si>
  <si>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</si>
  <si>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</si>
  <si>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</si>
  <si>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</si>
  <si>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</si>
  <si>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</si>
  <si>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</si>
  <si>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</si>
  <si>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</si>
  <si>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</si>
  <si>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</si>
  <si>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</si>
  <si>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</si>
  <si>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</si>
  <si>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</si>
  <si>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</si>
  <si>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</si>
  <si>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</si>
  <si>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</si>
  <si>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</si>
  <si>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</si>
  <si>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</si>
  <si>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</si>
  <si>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</si>
  <si>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</si>
  <si>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</si>
  <si>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</si>
  <si>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</si>
  <si>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</si>
  <si>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</si>
  <si>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</si>
  <si>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</si>
  <si>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</si>
  <si>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</si>
  <si>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</si>
  <si>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</si>
  <si>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</si>
  <si>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</si>
  <si>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</si>
  <si>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</si>
  <si>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</si>
  <si>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</si>
  <si>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</si>
  <si>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</si>
  <si>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</si>
  <si>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</si>
  <si>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</si>
  <si>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</si>
  <si>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</si>
  <si>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</si>
  <si>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</si>
  <si>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</si>
  <si>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</si>
  <si>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</si>
  <si>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</si>
  <si>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</si>
  <si>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</si>
  <si>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</si>
  <si>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</si>
  <si>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</si>
  <si>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</si>
  <si>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</si>
  <si>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</si>
  <si>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</si>
  <si>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</si>
  <si>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</si>
  <si>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</si>
  <si>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</si>
  <si>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</si>
  <si>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</si>
  <si>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</si>
  <si>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</si>
  <si>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</si>
  <si>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</si>
  <si>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</si>
  <si>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</si>
  <si>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</si>
  <si>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</si>
  <si>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</si>
  <si>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</si>
  <si>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</si>
  <si>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</si>
  <si>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</si>
  <si>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</si>
  <si>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</si>
  <si>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</si>
  <si>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</si>
  <si>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</si>
  <si>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</si>
  <si>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</si>
  <si>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</si>
  <si>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</si>
  <si>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</si>
  <si>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</si>
  <si>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</si>
  <si>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</si>
  <si>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</si>
  <si>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</si>
  <si>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</si>
  <si>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</si>
  <si>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</si>
  <si>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</si>
  <si>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</si>
  <si>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</si>
  <si>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</si>
  <si>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</si>
  <si>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</si>
  <si>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</si>
  <si>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</si>
  <si>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</si>
  <si>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</si>
  <si>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</si>
  <si>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</si>
  <si>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</si>
  <si>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</si>
  <si>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</si>
  <si>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</si>
  <si>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</si>
  <si>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</si>
  <si>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</si>
  <si>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</si>
  <si>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</si>
  <si>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</si>
  <si>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</si>
  <si>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</si>
  <si>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</si>
  <si>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</si>
  <si>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</si>
  <si>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</si>
  <si>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</si>
  <si>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</si>
  <si>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</si>
  <si>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</si>
  <si>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</si>
  <si>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</si>
  <si>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</si>
  <si>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</si>
  <si>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</si>
  <si>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</si>
  <si>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</si>
  <si>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</si>
  <si>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</si>
  <si>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</si>
  <si>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</si>
  <si>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</si>
  <si>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</si>
  <si>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</si>
  <si>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</si>
  <si>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</si>
  <si>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</si>
  <si>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</si>
  <si>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</si>
  <si>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</si>
  <si>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</si>
  <si>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</si>
  <si>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</si>
  <si>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</si>
  <si>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</si>
  <si>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</si>
  <si>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</si>
  <si>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</si>
  <si>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</si>
  <si>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</si>
  <si>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</si>
  <si>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</si>
  <si>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</si>
  <si>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</si>
  <si>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</si>
  <si>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</si>
  <si>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</si>
  <si>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</si>
  <si>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</si>
  <si>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</si>
  <si>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</si>
  <si>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</si>
  <si>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</si>
  <si>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</si>
  <si>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</si>
  <si>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</si>
  <si>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</si>
  <si>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</si>
  <si>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</si>
  <si>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</si>
  <si>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</si>
  <si>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</si>
  <si>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</si>
  <si>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</si>
  <si>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</si>
  <si>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</si>
  <si>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</si>
  <si>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</si>
  <si>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</si>
  <si>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</si>
  <si>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</si>
  <si>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</si>
  <si>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</si>
  <si>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</si>
  <si>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</si>
  <si>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</si>
  <si>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</si>
  <si>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</si>
  <si>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</si>
  <si>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</si>
  <si>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</si>
  <si>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</si>
  <si>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</si>
  <si>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</si>
  <si>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</si>
  <si>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</si>
  <si>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</si>
  <si>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</si>
  <si>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</si>
  <si>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</si>
  <si>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</si>
  <si>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</si>
  <si>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</si>
  <si>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</si>
  <si>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</si>
  <si>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</si>
  <si>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</si>
  <si>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</si>
  <si>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</si>
  <si>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</si>
  <si>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</si>
  <si>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</si>
  <si>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</si>
  <si>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</si>
  <si>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</si>
  <si>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</si>
  <si>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</si>
  <si>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</si>
  <si>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</si>
  <si>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</si>
  <si>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</si>
  <si>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</si>
  <si>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</si>
  <si>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</si>
  <si>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</si>
  <si>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</si>
  <si>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</si>
  <si>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</si>
  <si>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</si>
  <si>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</si>
  <si>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</si>
  <si>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</si>
  <si>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</si>
  <si>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</si>
  <si>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</si>
  <si>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</si>
  <si>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</si>
  <si>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</si>
  <si>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</si>
  <si>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</si>
  <si>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</si>
  <si>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</si>
  <si>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</si>
  <si>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</si>
  <si>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</si>
  <si>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</si>
  <si>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</si>
  <si>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</si>
  <si>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</si>
  <si>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</si>
  <si>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</si>
  <si>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</si>
  <si>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</si>
  <si>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</si>
  <si>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</si>
  <si>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</si>
  <si>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</si>
  <si>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</si>
  <si>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</si>
  <si>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</si>
  <si>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</si>
  <si>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</si>
  <si>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</si>
  <si>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</si>
  <si>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</si>
  <si>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</si>
  <si>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</si>
  <si>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</si>
  <si>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</si>
  <si>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</si>
  <si>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</si>
  <si>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</si>
  <si>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</si>
  <si>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</si>
  <si>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</si>
  <si>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</si>
  <si>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</si>
  <si>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</si>
  <si>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</si>
  <si>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</si>
  <si>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</si>
  <si>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</si>
  <si>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</si>
  <si>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</si>
  <si>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</si>
  <si>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</si>
  <si>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</si>
  <si>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</si>
  <si>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</si>
  <si>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</si>
  <si>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</si>
  <si>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</si>
  <si>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</si>
  <si>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</si>
  <si>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</si>
  <si>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</si>
  <si>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</si>
  <si>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</si>
  <si>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</si>
  <si>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</si>
  <si>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</si>
  <si>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</si>
  <si>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</si>
  <si>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</si>
  <si>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</si>
  <si>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</si>
  <si>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</si>
  <si>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</si>
  <si>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</si>
  <si>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</si>
  <si>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</si>
  <si>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</si>
  <si>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</si>
  <si>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</si>
  <si>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</si>
  <si>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</si>
  <si>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</si>
  <si>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</si>
  <si>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</si>
  <si>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</si>
  <si>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</si>
  <si>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</si>
  <si>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</si>
  <si>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</si>
  <si>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</si>
  <si>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</si>
  <si>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</si>
  <si>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</si>
  <si>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</si>
  <si>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</si>
  <si>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</si>
  <si>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</si>
  <si>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</si>
  <si>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</si>
  <si>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</si>
  <si>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</si>
  <si>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</si>
  <si>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</si>
  <si>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</si>
  <si>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</si>
  <si>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</si>
  <si>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</si>
  <si>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</si>
  <si>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</si>
  <si>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</si>
  <si>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</si>
  <si>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</si>
  <si>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</si>
  <si>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</si>
  <si>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</si>
  <si>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</si>
  <si>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</si>
  <si>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</si>
  <si>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</si>
  <si>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</si>
  <si>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</si>
  <si>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</si>
  <si>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</si>
  <si>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</si>
  <si>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</si>
  <si>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</si>
  <si>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</si>
  <si>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</si>
  <si>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</si>
  <si>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</si>
  <si>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</si>
  <si>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</si>
  <si>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</si>
  <si>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</si>
  <si>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</si>
  <si>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</si>
  <si>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</si>
  <si>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</si>
  <si>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</si>
  <si>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</si>
  <si>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</si>
  <si>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</si>
  <si>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</si>
  <si>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</si>
  <si>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</si>
  <si>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</si>
  <si>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</si>
  <si>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</si>
  <si>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</si>
  <si>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</si>
  <si>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</si>
  <si>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</si>
  <si>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</si>
  <si>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</si>
  <si>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</si>
  <si>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</si>
  <si>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</si>
  <si>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</si>
  <si>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</si>
  <si>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</si>
  <si>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</si>
  <si>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</si>
  <si>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</si>
  <si>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</si>
  <si>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</si>
  <si>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</si>
  <si>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</si>
  <si>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</si>
  <si>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</si>
  <si>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</si>
  <si>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</si>
  <si>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</si>
  <si>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</si>
  <si>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</si>
  <si>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</si>
  <si>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</si>
  <si>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</si>
  <si>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</si>
  <si>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</si>
  <si>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</si>
  <si>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</si>
  <si>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</si>
  <si>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</si>
  <si>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</si>
  <si>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</si>
  <si>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</si>
  <si>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</si>
  <si>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</si>
  <si>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</si>
  <si>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</si>
  <si>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</si>
  <si>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</si>
  <si>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</si>
  <si>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</si>
  <si>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</si>
  <si>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</si>
  <si>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</si>
  <si>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</si>
  <si>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</si>
  <si>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</si>
  <si>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</si>
  <si>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</si>
  <si>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</si>
  <si>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</si>
  <si>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</si>
  <si>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</si>
  <si>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</si>
  <si>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</si>
  <si>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</si>
  <si>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</si>
  <si>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</si>
  <si>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</si>
  <si>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</si>
  <si>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</si>
  <si>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</si>
  <si>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</si>
  <si>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</si>
  <si>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</si>
  <si>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</si>
  <si>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</si>
  <si>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</si>
  <si>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</si>
  <si>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</si>
  <si>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</si>
  <si>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</si>
  <si>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</si>
  <si>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</si>
  <si>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</si>
  <si>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</si>
  <si>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</si>
  <si>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</si>
  <si>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</si>
  <si>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</si>
  <si>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</si>
  <si>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</si>
  <si>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</si>
  <si>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</si>
  <si>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</si>
  <si>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</si>
  <si>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</si>
  <si>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</si>
  <si>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</si>
  <si>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</si>
  <si>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</si>
  <si>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</si>
  <si>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</si>
  <si>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</si>
  <si>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</si>
  <si>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</si>
  <si>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</si>
  <si>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</si>
  <si>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</si>
  <si>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</si>
  <si>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</si>
  <si>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</si>
  <si>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</si>
  <si>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</si>
  <si>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</si>
  <si>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</si>
  <si>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</si>
  <si>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</si>
  <si>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</si>
  <si>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</si>
  <si>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</si>
  <si>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</si>
  <si>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</si>
  <si>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</si>
  <si>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</si>
  <si>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</si>
  <si>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</si>
  <si>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</si>
  <si>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</si>
  <si>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</si>
  <si>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</si>
  <si>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</si>
  <si>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</si>
  <si>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</si>
  <si>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</si>
  <si>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</si>
  <si>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</si>
  <si>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</si>
  <si>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</si>
  <si>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</si>
  <si>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</si>
  <si>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</si>
  <si>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</si>
  <si>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</si>
  <si>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</si>
  <si>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</si>
  <si>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</si>
  <si>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</si>
  <si>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</si>
  <si>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</si>
  <si>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</si>
  <si>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</si>
  <si>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</si>
  <si>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</si>
  <si>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</si>
  <si>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</si>
  <si>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</si>
  <si>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</si>
  <si>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</si>
  <si>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</si>
  <si>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</si>
  <si>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</si>
  <si>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</si>
  <si>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</si>
  <si>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</si>
  <si>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</si>
  <si>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</si>
  <si>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</si>
  <si>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</si>
  <si>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</si>
  <si>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</si>
  <si>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</si>
  <si>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</si>
  <si>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</si>
  <si>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</si>
  <si>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</si>
  <si>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</si>
  <si>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</si>
  <si>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</si>
  <si>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</si>
  <si>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</si>
  <si>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</si>
  <si>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</si>
  <si>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</si>
  <si>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</si>
  <si>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</si>
  <si>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</si>
  <si>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</si>
  <si>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</si>
  <si>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</si>
  <si>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</si>
  <si>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</si>
  <si>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</si>
  <si>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</si>
  <si>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</si>
  <si>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</si>
  <si>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</si>
  <si>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</si>
  <si>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</si>
  <si>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</si>
  <si>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</si>
  <si>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</si>
  <si>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</si>
  <si>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</si>
  <si>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</si>
  <si>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</si>
  <si>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</si>
  <si>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</si>
  <si>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</si>
  <si>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</si>
  <si>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</si>
  <si>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</si>
  <si>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</si>
  <si>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</si>
  <si>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</si>
  <si>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</si>
  <si>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</si>
  <si>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</si>
  <si>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</si>
  <si>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</si>
  <si>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</si>
  <si>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</si>
  <si>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</si>
  <si>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</si>
  <si>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</si>
  <si>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</si>
  <si>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</si>
  <si>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</si>
  <si>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</si>
  <si>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</si>
  <si>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</si>
  <si>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</si>
  <si>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</si>
  <si>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</si>
  <si>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</si>
  <si>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</si>
  <si>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</si>
  <si>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</si>
  <si>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</si>
  <si>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</si>
  <si>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</si>
  <si>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</si>
  <si>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</si>
  <si>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</si>
  <si>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</si>
  <si>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</si>
  <si>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</si>
  <si>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</si>
  <si>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</si>
  <si>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</si>
  <si>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</si>
  <si>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</si>
  <si>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</si>
  <si>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</si>
  <si>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</si>
  <si>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</si>
  <si>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</si>
  <si>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</si>
  <si>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</si>
  <si>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</si>
  <si>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</si>
  <si>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</si>
  <si>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</si>
  <si>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</si>
  <si>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</si>
  <si>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</si>
  <si>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</si>
  <si>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</si>
  <si>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</si>
  <si>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</si>
  <si>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</si>
  <si>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</si>
  <si>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</si>
  <si>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</si>
  <si>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</si>
  <si>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</si>
  <si>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</si>
  <si>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</si>
  <si>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</si>
  <si>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</si>
  <si>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</si>
  <si>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</si>
  <si>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</si>
  <si>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</si>
  <si>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</si>
  <si>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</si>
  <si>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</si>
  <si>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</si>
  <si>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</si>
  <si>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</si>
  <si>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</si>
  <si>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</si>
  <si>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</si>
  <si>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</si>
  <si>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</si>
  <si>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</si>
  <si>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</si>
  <si>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</si>
  <si>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</si>
  <si>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</si>
  <si>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</si>
  <si>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</si>
  <si>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</si>
  <si>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</si>
  <si>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</si>
  <si>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</si>
  <si>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</si>
  <si>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</si>
  <si>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</si>
  <si>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</si>
  <si>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</si>
  <si>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</si>
  <si>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</si>
  <si>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</si>
  <si>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</si>
  <si>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</si>
  <si>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</si>
  <si>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</si>
  <si>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</si>
  <si>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</si>
  <si>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</si>
  <si>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</si>
  <si>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</si>
  <si>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</si>
  <si>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</si>
  <si>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</si>
  <si>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</si>
  <si>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</si>
  <si>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</si>
  <si>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</si>
  <si>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</si>
  <si>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</si>
  <si>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</si>
  <si>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</si>
  <si>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</si>
  <si>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</si>
  <si>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</si>
  <si>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</si>
  <si>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</si>
  <si>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</si>
  <si>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</si>
  <si>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</si>
  <si>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</si>
  <si>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</si>
  <si>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</si>
  <si>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</si>
  <si>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</si>
  <si>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</si>
  <si>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</si>
  <si>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</si>
  <si>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</si>
  <si>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</si>
  <si>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</si>
  <si>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</si>
  <si>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</si>
  <si>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</si>
  <si>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</si>
  <si>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</si>
  <si>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</si>
  <si>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</si>
  <si>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</si>
  <si>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</si>
  <si>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</si>
  <si>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</si>
  <si>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</si>
  <si>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</si>
  <si>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</si>
  <si>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</si>
  <si>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</si>
  <si>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</si>
  <si>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</si>
  <si>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</si>
  <si>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</si>
  <si>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</si>
  <si>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</si>
  <si>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</si>
  <si>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</si>
  <si>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</si>
  <si>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</si>
  <si>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</si>
  <si>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</si>
  <si>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</si>
  <si>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</si>
  <si>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</si>
  <si>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</si>
  <si>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</si>
  <si>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</si>
  <si>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</si>
  <si>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</si>
  <si>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</si>
  <si>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</si>
  <si>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</si>
  <si>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</si>
  <si>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</si>
  <si>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</si>
  <si>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</si>
  <si>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</si>
  <si>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</si>
  <si>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</si>
  <si>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</si>
  <si>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</si>
  <si>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</si>
  <si>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</si>
  <si>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</si>
  <si>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</si>
  <si>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</si>
  <si>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</si>
  <si>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</si>
  <si>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</si>
  <si>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</si>
  <si>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</si>
  <si>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</si>
  <si>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</si>
  <si>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</si>
  <si>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</si>
  <si>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</si>
  <si>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</si>
  <si>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</si>
  <si>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</si>
  <si>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</si>
  <si>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</si>
  <si>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</si>
  <si>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</si>
  <si>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</si>
  <si>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</si>
  <si>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</si>
  <si>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</si>
  <si>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</si>
  <si>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</si>
  <si>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</si>
  <si>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</si>
  <si>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</si>
  <si>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</si>
  <si>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</si>
  <si>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</si>
  <si>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</si>
  <si>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</si>
  <si>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</si>
  <si>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</si>
  <si>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</si>
  <si>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</si>
  <si>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</si>
  <si>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</si>
  <si>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</si>
  <si>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</si>
  <si>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</si>
  <si>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</si>
  <si>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</si>
  <si>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</si>
  <si>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</si>
  <si>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</si>
  <si>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</si>
  <si>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</si>
  <si>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</si>
  <si>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</si>
  <si>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</si>
  <si>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</si>
  <si>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</si>
  <si>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</si>
  <si>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</si>
  <si>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</si>
  <si>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</si>
  <si>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</si>
  <si>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</si>
  <si>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</si>
  <si>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</si>
  <si>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</si>
  <si>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</si>
  <si>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</si>
  <si>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</si>
  <si>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</si>
  <si>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</si>
  <si>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</si>
  <si>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</si>
  <si>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</si>
  <si>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</si>
  <si>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</si>
  <si>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</si>
  <si>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</si>
  <si>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</si>
  <si>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</si>
  <si>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</si>
  <si>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</si>
  <si>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</si>
  <si>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</si>
  <si>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</si>
  <si>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</si>
  <si>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</si>
  <si>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</si>
  <si>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</si>
  <si>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</si>
  <si>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</si>
  <si>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</si>
  <si>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</si>
  <si>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</si>
  <si>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</si>
  <si>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</si>
  <si>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</si>
  <si>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</si>
  <si>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</si>
  <si>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</si>
  <si>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</si>
  <si>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</si>
  <si>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</si>
  <si>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</si>
  <si>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</si>
  <si>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</si>
  <si>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</si>
  <si>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</si>
  <si>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</si>
  <si>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</si>
  <si>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</si>
  <si>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</si>
  <si>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</si>
  <si>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</si>
  <si>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</si>
  <si>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</si>
  <si>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</si>
  <si>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</si>
  <si>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</si>
  <si>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</si>
  <si>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</si>
  <si>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</si>
  <si>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</si>
  <si>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</si>
  <si>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</si>
  <si>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</si>
  <si>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</si>
  <si>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</si>
  <si>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</si>
  <si>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</si>
  <si>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</si>
  <si>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</si>
  <si>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</si>
  <si>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</si>
  <si>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</si>
  <si>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</si>
  <si>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</si>
  <si>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</si>
  <si>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</si>
  <si>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</si>
  <si>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</si>
  <si>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</si>
  <si>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</si>
  <si>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</si>
  <si>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</si>
  <si>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</si>
  <si>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</si>
  <si>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</si>
  <si>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</si>
  <si>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</si>
  <si>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</si>
  <si>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</si>
  <si>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</si>
  <si>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</si>
  <si>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</si>
  <si>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</si>
  <si>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</si>
  <si>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</si>
  <si>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</si>
  <si>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</si>
  <si>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</si>
  <si>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</si>
  <si>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</si>
  <si>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</si>
  <si>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</si>
  <si>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</si>
  <si>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</si>
  <si>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</si>
  <si>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</si>
  <si>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</si>
  <si>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</si>
  <si>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</si>
  <si>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</si>
  <si>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</si>
  <si>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</si>
  <si>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</si>
  <si>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</si>
  <si>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</si>
  <si>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</si>
  <si>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</si>
  <si>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</si>
  <si>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</si>
  <si>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</si>
  <si>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</si>
  <si>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</si>
  <si>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</si>
  <si>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</si>
  <si>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</si>
  <si>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</si>
  <si>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</si>
  <si>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</si>
  <si>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</si>
  <si>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</si>
  <si>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</si>
  <si>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</si>
  <si>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</si>
  <si>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</si>
  <si>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</si>
  <si>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</si>
  <si>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</si>
  <si>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</si>
  <si>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</si>
  <si>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</si>
  <si>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</si>
  <si>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</si>
  <si>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</si>
  <si>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</si>
  <si>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</si>
  <si>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</si>
  <si>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</si>
  <si>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</si>
  <si>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</si>
  <si>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</si>
  <si>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</si>
  <si>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</si>
  <si>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</si>
  <si>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</si>
  <si>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</si>
  <si>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</si>
  <si>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</si>
  <si>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</si>
  <si>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</si>
  <si>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</si>
  <si>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</si>
  <si>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</si>
  <si>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</si>
  <si>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</si>
  <si>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</si>
  <si>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</si>
  <si>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</si>
  <si>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</si>
  <si>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</si>
  <si>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</si>
  <si>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</si>
  <si>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</si>
  <si>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</si>
  <si>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</si>
  <si>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</si>
  <si>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</si>
  <si>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</si>
  <si>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</si>
  <si>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</si>
  <si>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</si>
  <si>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</si>
  <si>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</si>
  <si>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</si>
  <si>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</si>
  <si>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</si>
  <si>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</si>
  <si>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</si>
  <si>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</si>
  <si>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</si>
  <si>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</si>
  <si>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</si>
  <si>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</si>
  <si>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</si>
  <si>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</si>
  <si>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</si>
  <si>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</si>
  <si>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</si>
  <si>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</si>
  <si>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</si>
  <si>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</si>
  <si>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</si>
  <si>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</si>
  <si>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</si>
  <si>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</si>
  <si>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</si>
  <si>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</si>
  <si>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</si>
  <si>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</si>
  <si>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</si>
  <si>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</si>
  <si>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</si>
  <si>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</si>
  <si>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</si>
  <si>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</si>
  <si>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</si>
  <si>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</si>
  <si>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</si>
  <si>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</si>
  <si>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</si>
  <si>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</si>
  <si>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</si>
  <si>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</si>
  <si>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</si>
  <si>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</si>
  <si>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</si>
  <si>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</si>
  <si>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</si>
  <si>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</si>
  <si>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</si>
  <si>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</si>
  <si>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</si>
  <si>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</si>
  <si>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</si>
  <si>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</si>
  <si>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</si>
  <si>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</si>
  <si>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</si>
  <si>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</si>
  <si>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</si>
  <si>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</si>
  <si>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</si>
  <si>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</si>
  <si>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</si>
  <si>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</si>
  <si>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</si>
  <si>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</si>
  <si>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</si>
  <si>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</si>
  <si>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</si>
  <si>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</si>
  <si>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</si>
  <si>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</si>
  <si>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</si>
  <si>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</si>
  <si>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</si>
  <si>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</si>
  <si>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</si>
  <si>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</si>
  <si>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</si>
  <si>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</si>
  <si>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</si>
  <si>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</si>
  <si>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</si>
  <si>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</si>
  <si>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</si>
  <si>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</si>
  <si>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</si>
  <si>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</si>
  <si>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</si>
  <si>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</si>
  <si>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</si>
  <si>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</si>
  <si>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</si>
  <si>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</si>
  <si>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</si>
  <si>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</si>
  <si>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</si>
  <si>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</si>
  <si>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</si>
  <si>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</si>
  <si>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</si>
  <si>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</si>
  <si>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</si>
  <si>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</si>
  <si>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</si>
  <si>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</si>
  <si>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</si>
  <si>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</si>
  <si>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</si>
  <si>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</si>
  <si>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</si>
  <si>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</si>
  <si>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</si>
  <si>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</si>
  <si>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</si>
  <si>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</si>
  <si>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</si>
  <si>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</si>
  <si>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</si>
  <si>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</si>
  <si>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</si>
  <si>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</si>
  <si>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</si>
  <si>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</si>
  <si>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</si>
  <si>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</si>
  <si>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</si>
  <si>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</si>
  <si>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</si>
  <si>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</si>
  <si>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</si>
  <si>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</si>
  <si>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</si>
  <si>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</si>
  <si>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</si>
  <si>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</si>
  <si>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</si>
  <si>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</si>
  <si>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</si>
  <si>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</si>
  <si>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</si>
  <si>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</si>
  <si>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</si>
  <si>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</si>
  <si>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</si>
  <si>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</si>
  <si>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</si>
  <si>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</si>
  <si>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</si>
  <si>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</si>
  <si>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</si>
  <si>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</si>
  <si>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</si>
  <si>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</si>
  <si>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</si>
  <si>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</si>
  <si>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</si>
  <si>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</si>
  <si>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</si>
  <si>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</si>
  <si>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</si>
  <si>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</si>
  <si>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</si>
  <si>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</si>
  <si>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</si>
  <si>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</si>
  <si>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</si>
  <si>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</si>
  <si>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</si>
  <si>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</si>
  <si>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</si>
  <si>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</si>
  <si>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</si>
  <si>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</si>
  <si>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</si>
  <si>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</si>
  <si>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</si>
  <si>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</si>
  <si>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</si>
  <si>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</si>
  <si>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</si>
  <si>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</si>
  <si>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</si>
  <si>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</si>
  <si>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</si>
  <si>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</si>
  <si>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</si>
  <si>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</si>
  <si>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</si>
  <si>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</si>
  <si>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</si>
  <si>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</si>
  <si>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</si>
  <si>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</si>
  <si>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</si>
  <si>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</si>
  <si>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</si>
  <si>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</si>
  <si>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</si>
  <si>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</si>
  <si>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</si>
  <si>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</si>
  <si>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</si>
  <si>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</si>
  <si>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</si>
  <si>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</si>
  <si>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</si>
  <si>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</si>
  <si>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</si>
  <si>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</si>
  <si>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</si>
  <si>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</si>
  <si>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</si>
  <si>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</si>
  <si>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</si>
  <si>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</si>
  <si>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</si>
  <si>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</si>
  <si>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</si>
  <si>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</si>
  <si>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</si>
  <si>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</si>
  <si>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</si>
  <si>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</si>
  <si>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</si>
  <si>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</si>
  <si>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</si>
  <si>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</si>
  <si>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</si>
  <si>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</si>
  <si>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</si>
  <si>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</si>
  <si>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</si>
  <si>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</si>
  <si>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</si>
  <si>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</si>
  <si>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</si>
  <si>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</si>
  <si>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</si>
  <si>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</si>
  <si>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</si>
  <si>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</si>
  <si>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</si>
  <si>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</si>
  <si>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</si>
  <si>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</si>
  <si>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</si>
  <si>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</si>
  <si>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</si>
  <si>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</si>
  <si>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</si>
  <si>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</si>
  <si>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</si>
  <si>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</si>
  <si>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</si>
  <si>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</si>
  <si>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</si>
  <si>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</si>
  <si>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</si>
  <si>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</si>
  <si>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</si>
  <si>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</si>
  <si>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</si>
  <si>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</si>
  <si>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</si>
  <si>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</si>
  <si>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</si>
  <si>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</si>
  <si>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</si>
  <si>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</si>
  <si>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</si>
  <si>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</si>
  <si>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</si>
  <si>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</si>
  <si>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</si>
  <si>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</si>
  <si>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</si>
  <si>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</si>
  <si>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</si>
  <si>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</si>
  <si>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</si>
  <si>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</si>
  <si>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</si>
  <si>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</si>
  <si>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</si>
  <si>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</si>
  <si>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</si>
  <si>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</si>
  <si>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</si>
  <si>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</si>
  <si>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</si>
  <si>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</si>
  <si>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</si>
  <si>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</si>
  <si>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</si>
  <si>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</si>
  <si>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</si>
  <si>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</si>
  <si>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</si>
  <si>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</si>
  <si>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</si>
  <si>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</si>
  <si>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</si>
  <si>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</si>
  <si>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</si>
  <si>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</si>
  <si>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</si>
  <si>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</si>
  <si>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</si>
  <si>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</si>
  <si>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</si>
  <si>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</si>
  <si>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</si>
  <si>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</si>
  <si>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</si>
  <si>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</si>
  <si>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</si>
  <si>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</si>
  <si>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</si>
  <si>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</si>
  <si>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</si>
  <si>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</si>
  <si>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</si>
  <si>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</si>
  <si>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</si>
  <si>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</si>
  <si>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</si>
  <si>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</si>
  <si>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</si>
  <si>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</si>
  <si>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</si>
  <si>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</si>
  <si>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</si>
  <si>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</si>
  <si>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</si>
  <si>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</si>
  <si>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</si>
  <si>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</si>
  <si>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</si>
  <si>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</si>
  <si>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</si>
  <si>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</si>
  <si>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</si>
  <si>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</si>
  <si>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</si>
  <si>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</si>
  <si>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</si>
  <si>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</si>
  <si>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</si>
  <si>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</si>
  <si>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</si>
  <si>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</si>
  <si>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</si>
  <si>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</si>
  <si>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</si>
  <si>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</si>
  <si>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</si>
  <si>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</si>
  <si>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</si>
  <si>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</si>
  <si>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</si>
  <si>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</si>
  <si>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</si>
  <si>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</si>
  <si>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</si>
  <si>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</si>
  <si>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</si>
  <si>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</si>
  <si>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</si>
  <si>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</si>
  <si>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</si>
  <si>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</si>
  <si>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</si>
  <si>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</si>
  <si>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</si>
  <si>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</si>
  <si>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</si>
  <si>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</si>
  <si>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</si>
  <si>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</si>
  <si>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</si>
  <si>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</si>
  <si>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</si>
  <si>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</si>
  <si>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</si>
  <si>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</si>
  <si>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</si>
  <si>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</si>
  <si>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</si>
  <si>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</si>
  <si>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</si>
  <si>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</si>
  <si>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</si>
  <si>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</si>
  <si>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</si>
  <si>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</si>
  <si>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</si>
  <si>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</si>
  <si>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</si>
  <si>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</si>
  <si>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</si>
  <si>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</si>
  <si>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</si>
  <si>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</si>
  <si>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</si>
  <si>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</si>
  <si>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</si>
  <si>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</si>
  <si>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</si>
  <si>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</si>
  <si>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</si>
  <si>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</si>
  <si>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</si>
  <si>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</si>
  <si>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</si>
  <si>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</si>
  <si>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</si>
  <si>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</si>
  <si>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</si>
  <si>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</si>
  <si>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</si>
  <si>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</si>
  <si>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</si>
  <si>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</si>
  <si>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</si>
  <si>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</si>
  <si>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</si>
  <si>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</si>
  <si>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</si>
  <si>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</si>
  <si>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</si>
  <si>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</si>
  <si>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</si>
  <si>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</si>
  <si>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</si>
  <si>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</si>
  <si>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</si>
  <si>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</si>
  <si>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</si>
  <si>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</si>
  <si>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</si>
  <si>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</si>
  <si>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</si>
  <si>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</si>
  <si>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</si>
  <si>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</si>
  <si>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</si>
  <si>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</si>
  <si>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</si>
  <si>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</si>
  <si>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</si>
  <si>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</si>
  <si>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</si>
  <si>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</si>
  <si>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</si>
  <si>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</si>
  <si>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</si>
  <si>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</si>
  <si>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</si>
  <si>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</si>
  <si>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</si>
  <si>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</si>
  <si>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</si>
  <si>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</si>
  <si>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</si>
  <si>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</si>
  <si>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</si>
  <si>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</si>
  <si>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</si>
  <si>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</si>
  <si>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</si>
  <si>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</si>
  <si>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</si>
  <si>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</si>
  <si>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</si>
  <si>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</si>
  <si>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</si>
  <si>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</si>
  <si>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</si>
  <si>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</si>
  <si>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</si>
  <si>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</si>
  <si>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</si>
  <si>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</si>
  <si>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</si>
  <si>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</si>
  <si>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</si>
  <si>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</si>
  <si>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</si>
  <si>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</si>
  <si>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</si>
  <si>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</si>
  <si>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</si>
  <si>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</si>
  <si>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</si>
  <si>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</si>
  <si>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</si>
  <si>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</si>
  <si>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</si>
  <si>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</si>
  <si>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</si>
  <si>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</si>
  <si>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</si>
  <si>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</si>
  <si>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</si>
  <si>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</si>
  <si>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</si>
  <si>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</si>
  <si>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</si>
  <si>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</si>
  <si>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</si>
  <si>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</si>
  <si>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</si>
  <si>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</si>
  <si>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</si>
  <si>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</si>
  <si>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</si>
  <si>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</si>
  <si>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</si>
  <si>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</si>
  <si>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</si>
  <si>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</si>
  <si>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</si>
  <si>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</si>
  <si>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</si>
  <si>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</si>
  <si>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</si>
  <si>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</si>
  <si>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</si>
  <si>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</si>
  <si>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</si>
  <si>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</si>
  <si>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</si>
  <si>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</si>
  <si>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</si>
  <si>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</si>
  <si>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</si>
  <si>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</si>
  <si>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</si>
  <si>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</si>
  <si>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</si>
  <si>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</si>
  <si>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</si>
  <si>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</si>
  <si>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</si>
  <si>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</si>
  <si>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</si>
  <si>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</si>
  <si>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</si>
  <si>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</si>
  <si>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</si>
  <si>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</si>
  <si>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</si>
  <si>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</si>
  <si>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</si>
  <si>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</si>
  <si>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</si>
  <si>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</si>
  <si>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</si>
  <si>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</si>
  <si>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</si>
  <si>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</si>
  <si>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</si>
  <si>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</si>
  <si>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</si>
  <si>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</si>
  <si>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</si>
  <si>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</si>
  <si>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</si>
  <si>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</si>
  <si>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</si>
  <si>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</si>
  <si>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</si>
  <si>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</si>
  <si>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</si>
  <si>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</si>
  <si>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</si>
  <si>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</si>
  <si>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</si>
  <si>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</si>
  <si>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</si>
  <si>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</si>
  <si>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</si>
  <si>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</si>
  <si>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</si>
  <si>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</si>
  <si>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</si>
  <si>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</si>
  <si>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</si>
  <si>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</si>
  <si>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</si>
  <si>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</si>
  <si>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</si>
  <si>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</si>
  <si>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</si>
  <si>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</si>
  <si>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</si>
  <si>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</si>
  <si>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</si>
  <si>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</si>
  <si>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</si>
  <si>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</si>
  <si>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</si>
  <si>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</si>
  <si>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</si>
  <si>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</si>
  <si>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</si>
  <si>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</si>
  <si>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</si>
  <si>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</si>
  <si>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</si>
  <si>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</si>
  <si>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</si>
  <si>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</si>
  <si>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</si>
  <si>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</si>
  <si>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</si>
  <si>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</si>
  <si>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</si>
  <si>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</si>
  <si>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</si>
  <si>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</si>
  <si>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</si>
  <si>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</si>
  <si>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</si>
  <si>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</si>
  <si>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</si>
  <si>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</si>
  <si>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</si>
  <si>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</si>
  <si>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</si>
  <si>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</si>
  <si>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</si>
  <si>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</si>
  <si>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</si>
  <si>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</si>
  <si>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</si>
  <si>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</si>
  <si>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</si>
  <si>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</si>
  <si>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</si>
  <si>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</si>
  <si>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</si>
  <si>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</si>
  <si>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</si>
  <si>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</si>
  <si>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</si>
  <si>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</si>
  <si>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</si>
  <si>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</si>
  <si>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</si>
  <si>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</si>
  <si>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</si>
  <si>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</si>
  <si>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</si>
  <si>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</si>
  <si>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</si>
  <si>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</si>
  <si>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</si>
  <si>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</si>
  <si>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</si>
  <si>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</si>
  <si>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</si>
  <si>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</si>
  <si>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</si>
  <si>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</si>
  <si>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</si>
  <si>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</si>
  <si>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</si>
  <si>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</si>
  <si>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</si>
  <si>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</si>
  <si>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</si>
  <si>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</si>
  <si>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</si>
  <si>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</si>
  <si>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</si>
  <si>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</si>
  <si>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</si>
  <si>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</si>
  <si>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</si>
  <si>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</si>
  <si>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</si>
  <si>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</si>
  <si>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</si>
  <si>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</si>
  <si>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</si>
  <si>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</si>
  <si>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</si>
  <si>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</si>
  <si>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</si>
  <si>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</si>
  <si>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</si>
  <si>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</si>
  <si>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</si>
  <si>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</si>
  <si>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</si>
  <si>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</si>
  <si>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</si>
  <si>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</si>
  <si>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</si>
  <si>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</si>
  <si>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</si>
  <si>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</si>
  <si>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</si>
  <si>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</si>
  <si>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</si>
  <si>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</si>
  <si>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</si>
  <si>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</si>
  <si>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</si>
  <si>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</si>
  <si>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</si>
  <si>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</si>
  <si>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</si>
  <si>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</si>
  <si>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</si>
  <si>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</si>
  <si>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</si>
  <si>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</si>
  <si>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</si>
  <si>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</si>
  <si>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</si>
  <si>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</si>
  <si>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</si>
  <si>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</si>
  <si>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</si>
  <si>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</si>
  <si>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</si>
  <si>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</si>
  <si>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</si>
  <si>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</si>
  <si>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</si>
  <si>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</si>
  <si>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</si>
  <si>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</si>
  <si>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</si>
  <si>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</si>
  <si>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</si>
  <si>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</si>
  <si>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</si>
  <si>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</si>
  <si>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</si>
  <si>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</si>
  <si>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</si>
  <si>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</si>
  <si>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</si>
  <si>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</si>
  <si>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</si>
  <si>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</si>
  <si>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</si>
  <si>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</si>
  <si>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</si>
  <si>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</si>
  <si>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</si>
  <si>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</si>
  <si>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</si>
  <si>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</si>
  <si>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</si>
  <si>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</si>
  <si>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</si>
  <si>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</si>
  <si>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</si>
  <si>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</si>
  <si>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</si>
  <si>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</si>
  <si>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</si>
  <si>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</si>
  <si>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</si>
  <si>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</si>
  <si>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</si>
  <si>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</si>
  <si>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</si>
  <si>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</si>
  <si>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</si>
  <si>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</si>
  <si>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</si>
  <si>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</si>
  <si>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</si>
  <si>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</si>
  <si>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</si>
  <si>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</si>
  <si>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</si>
  <si>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</si>
  <si>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</si>
  <si>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</si>
  <si>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</si>
  <si>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</si>
  <si>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</si>
  <si>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</si>
  <si>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</si>
  <si>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</si>
  <si>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</si>
  <si>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</si>
  <si>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</si>
  <si>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</si>
  <si>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</si>
  <si>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</si>
  <si>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</si>
  <si>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</si>
  <si>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</si>
  <si>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</si>
  <si>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</si>
  <si>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</si>
  <si>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</si>
  <si>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</si>
  <si>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</si>
  <si>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</si>
  <si>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</si>
  <si>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</si>
  <si>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</si>
  <si>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</si>
  <si>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</si>
  <si>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</si>
  <si>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</si>
  <si>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</si>
  <si>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</si>
  <si>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</si>
  <si>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</si>
  <si>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</si>
  <si>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</si>
  <si>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</si>
  <si>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</si>
  <si>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</si>
  <si>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</si>
  <si>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</si>
  <si>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</si>
  <si>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</si>
  <si>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</si>
  <si>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</si>
  <si>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</si>
  <si>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</si>
  <si>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</si>
  <si>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</si>
  <si>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</si>
  <si>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</si>
  <si>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</si>
  <si>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</si>
  <si>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</si>
  <si>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</si>
  <si>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</si>
  <si>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</si>
  <si>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</si>
  <si>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</si>
  <si>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</si>
  <si>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</si>
  <si>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</si>
  <si>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</si>
  <si>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</si>
  <si>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</si>
  <si>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</si>
  <si>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</si>
  <si>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</si>
  <si>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</si>
  <si>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</si>
  <si>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</si>
  <si>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</si>
  <si>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</si>
  <si>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</si>
  <si>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</si>
  <si>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</si>
  <si>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</si>
  <si>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</si>
  <si>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</si>
  <si>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</si>
  <si>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</si>
  <si>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</si>
  <si>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</si>
  <si>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</si>
  <si>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</si>
  <si>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</si>
  <si>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</si>
  <si>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</si>
  <si>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</si>
  <si>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</si>
  <si>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</si>
  <si>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</si>
  <si>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</si>
  <si>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</si>
  <si>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</si>
  <si>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</si>
  <si>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</si>
  <si>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</si>
  <si>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</si>
  <si>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</si>
  <si>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</si>
  <si>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</si>
  <si>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</si>
  <si>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</si>
  <si>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</si>
  <si>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</si>
  <si>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</si>
  <si>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</si>
  <si>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</si>
  <si>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</si>
  <si>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</si>
  <si>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</si>
  <si>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</si>
  <si>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</si>
  <si>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</si>
  <si>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</si>
  <si>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</si>
  <si>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</si>
  <si>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</si>
  <si>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</si>
  <si>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</si>
  <si>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</si>
  <si>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</si>
  <si>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</si>
  <si>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</si>
  <si>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</si>
  <si>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</si>
  <si>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</si>
  <si>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</si>
  <si>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</si>
  <si>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</si>
  <si>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</si>
  <si>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</si>
  <si>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</si>
  <si>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</si>
  <si>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</si>
  <si>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</si>
  <si>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</si>
  <si>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</si>
  <si>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</si>
  <si>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</si>
  <si>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</si>
  <si>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</si>
  <si>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</si>
  <si>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</si>
  <si>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</si>
  <si>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</si>
  <si>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</si>
  <si>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</si>
  <si>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</si>
  <si>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</si>
  <si>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</si>
  <si>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</si>
  <si>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</si>
  <si>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</si>
  <si>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</si>
  <si>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</si>
  <si>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</si>
  <si>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</si>
  <si>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</si>
  <si>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</si>
  <si>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</si>
  <si>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</si>
  <si>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</si>
  <si>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</si>
  <si>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</si>
  <si>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</si>
  <si>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</si>
  <si>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</si>
  <si>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</si>
  <si>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</si>
  <si>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</si>
  <si>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</si>
  <si>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</si>
  <si>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</si>
  <si>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</si>
  <si>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</si>
  <si>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</si>
  <si>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</si>
  <si>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</si>
  <si>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</si>
  <si>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</si>
  <si>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</si>
  <si>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</si>
  <si>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</si>
  <si>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</si>
  <si>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</si>
  <si>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</si>
  <si>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</si>
  <si>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</si>
  <si>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</si>
  <si>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</si>
  <si>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</si>
  <si>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</si>
  <si>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</si>
  <si>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</si>
  <si>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</si>
  <si>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</si>
  <si>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</si>
  <si>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</si>
  <si>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</si>
  <si>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</si>
  <si>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</si>
  <si>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</si>
  <si>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</si>
  <si>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</si>
  <si>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</si>
  <si>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</si>
  <si>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</si>
  <si>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</si>
  <si>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</si>
  <si>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</si>
  <si>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</si>
  <si>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</si>
  <si>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</si>
  <si>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</si>
  <si>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</si>
  <si>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</si>
  <si>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</si>
  <si>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</si>
  <si>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</si>
  <si>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</si>
  <si>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</si>
  <si>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</si>
  <si>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</si>
  <si>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</si>
  <si>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</si>
  <si>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</si>
  <si>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</si>
  <si>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</si>
  <si>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</si>
  <si>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</si>
  <si>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</si>
  <si>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</si>
  <si>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</si>
  <si>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</si>
  <si>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</si>
  <si>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</si>
  <si>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</si>
  <si>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</si>
  <si>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</si>
  <si>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</si>
  <si>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</si>
  <si>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</si>
  <si>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</si>
  <si>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</si>
  <si>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</si>
  <si>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</si>
  <si>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</si>
  <si>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</si>
  <si>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</si>
  <si>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</si>
  <si>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</si>
  <si>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</si>
  <si>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</si>
  <si>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</si>
  <si>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</si>
  <si>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</si>
  <si>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</si>
  <si>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</si>
  <si>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</si>
  <si>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</si>
  <si>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</si>
  <si>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</si>
  <si>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</si>
  <si>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</si>
  <si>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</si>
  <si>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</si>
  <si>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</si>
  <si>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</si>
  <si>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</si>
  <si>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</si>
  <si>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</si>
  <si>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</si>
  <si>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</si>
  <si>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</si>
  <si>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</si>
  <si>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</si>
  <si>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</si>
  <si>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</si>
  <si>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</si>
  <si>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</si>
  <si>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</si>
  <si>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</si>
  <si>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</si>
  <si>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</si>
  <si>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</si>
  <si>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</si>
  <si>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</si>
  <si>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</si>
  <si>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</si>
  <si>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</si>
  <si>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</si>
  <si>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</si>
  <si>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</si>
  <si>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</si>
  <si>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</si>
  <si>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</si>
  <si>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</si>
  <si>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</si>
  <si>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</si>
  <si>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</si>
  <si>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</si>
  <si>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</si>
  <si>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</si>
  <si>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</si>
  <si>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</si>
  <si>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</si>
  <si>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</si>
  <si>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</si>
  <si>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</si>
  <si>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</si>
  <si>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</si>
  <si>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</si>
  <si>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</si>
  <si>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</si>
  <si>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</si>
  <si>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</si>
  <si>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</si>
  <si>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</si>
  <si>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</si>
  <si>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</si>
  <si>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</si>
  <si>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</si>
  <si>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</si>
  <si>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</si>
  <si>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</si>
  <si>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</si>
  <si>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</si>
  <si>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</si>
  <si>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</si>
  <si>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</si>
  <si>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</si>
  <si>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</si>
  <si>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</si>
  <si>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</si>
  <si>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</si>
  <si>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</si>
  <si>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</si>
  <si>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</si>
  <si>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</si>
  <si>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</si>
  <si>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</si>
  <si>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</si>
  <si>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</si>
  <si>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</si>
  <si>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</si>
  <si>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</si>
  <si>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</si>
  <si>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</si>
  <si>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</si>
  <si>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</si>
  <si>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</si>
  <si>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</si>
  <si>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</si>
  <si>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</si>
  <si>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</si>
  <si>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</si>
  <si>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</si>
  <si>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</si>
  <si>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</si>
  <si>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</si>
  <si>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</si>
  <si>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</si>
  <si>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</si>
  <si>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</si>
  <si>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</si>
  <si>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</si>
  <si>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</si>
  <si>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</si>
  <si>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</si>
  <si>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</si>
  <si>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</si>
  <si>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</si>
  <si>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</si>
  <si>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</si>
  <si>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</si>
  <si>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</si>
  <si>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</si>
  <si>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</si>
  <si>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</si>
  <si>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</si>
  <si>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</si>
  <si>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</si>
  <si>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</si>
  <si>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</si>
  <si>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</si>
  <si>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</si>
  <si>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</si>
  <si>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</si>
  <si>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</si>
  <si>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</si>
  <si>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</si>
  <si>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</si>
  <si>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</si>
  <si>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</si>
  <si>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</si>
  <si>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</si>
  <si>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</si>
  <si>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</si>
  <si>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</si>
  <si>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</si>
  <si>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</si>
  <si>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</si>
  <si>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</si>
  <si>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</si>
  <si>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</si>
  <si>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</si>
  <si>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</si>
  <si>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</si>
  <si>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</si>
  <si>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</si>
  <si>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</si>
  <si>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</si>
  <si>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</si>
  <si>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</si>
  <si>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</si>
  <si>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</si>
  <si>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</si>
  <si>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</si>
  <si>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</si>
  <si>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</si>
  <si>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</si>
  <si>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</si>
  <si>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</si>
  <si>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</si>
  <si>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</si>
  <si>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</si>
  <si>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</si>
  <si>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</si>
  <si>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</si>
  <si>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</si>
  <si>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</si>
  <si>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</si>
  <si>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</si>
  <si>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</si>
  <si>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</si>
  <si>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</si>
  <si>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</si>
  <si>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</si>
  <si>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</si>
  <si>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</si>
  <si>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</si>
  <si>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</si>
  <si>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</si>
  <si>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</si>
  <si>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</si>
  <si>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</si>
  <si>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</si>
  <si>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</si>
  <si>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</si>
  <si>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</si>
  <si>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</si>
  <si>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</si>
  <si>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</si>
  <si>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</si>
  <si>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</si>
  <si>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</si>
  <si>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</si>
  <si>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</si>
  <si>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</si>
  <si>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</si>
  <si>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</si>
  <si>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</si>
  <si>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</si>
  <si>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</si>
  <si>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</si>
  <si>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</si>
  <si>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</si>
  <si>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</si>
  <si>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</si>
  <si>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</si>
  <si>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</si>
  <si>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</si>
  <si>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</si>
  <si>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</si>
  <si>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</si>
  <si>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</si>
  <si>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</si>
  <si>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</si>
  <si>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</si>
  <si>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</si>
  <si>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</si>
  <si>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</si>
  <si>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</si>
  <si>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</si>
  <si>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</si>
  <si>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</si>
  <si>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</si>
  <si>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</si>
  <si>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</si>
  <si>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</si>
  <si>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</si>
  <si>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</si>
  <si>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</si>
  <si>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</si>
  <si>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</si>
  <si>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</si>
  <si>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</si>
  <si>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</si>
  <si>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</si>
  <si>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</si>
  <si>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</si>
  <si>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</si>
  <si>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</si>
  <si>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</si>
  <si>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</si>
  <si>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</si>
  <si>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</si>
  <si>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</si>
  <si>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</si>
  <si>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</si>
  <si>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</si>
  <si>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</si>
  <si>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</si>
  <si>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</si>
  <si>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</si>
  <si>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</si>
  <si>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</si>
  <si>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</si>
  <si>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</si>
  <si>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</si>
  <si>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</si>
  <si>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</si>
  <si>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</si>
  <si>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</si>
  <si>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</si>
  <si>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</si>
  <si>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</si>
  <si>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</si>
  <si>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</si>
  <si>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</si>
  <si>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</si>
  <si>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</si>
  <si>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</si>
  <si>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</si>
  <si>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</si>
  <si>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</si>
  <si>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</si>
  <si>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</si>
  <si>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</si>
  <si>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</si>
  <si>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</si>
  <si>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</si>
  <si>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</si>
  <si>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</si>
  <si>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</si>
  <si>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</si>
  <si>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</si>
  <si>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</si>
  <si>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</si>
  <si>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</si>
  <si>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</si>
  <si>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</si>
  <si>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</si>
  <si>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</si>
  <si>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</si>
  <si>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</si>
  <si>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</si>
  <si>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</si>
  <si>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</si>
  <si>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</si>
  <si>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</si>
  <si>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</si>
  <si>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</si>
  <si>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</si>
  <si>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</si>
  <si>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</si>
  <si>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</si>
  <si>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</si>
  <si>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</si>
  <si>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</si>
  <si>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</si>
  <si>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</si>
  <si>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</si>
  <si>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</si>
  <si>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</si>
  <si>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</si>
  <si>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</si>
  <si>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</si>
  <si>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</si>
  <si>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</si>
  <si>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</si>
  <si>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</si>
  <si>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</si>
  <si>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</si>
  <si>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</si>
  <si>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</si>
  <si>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</si>
  <si>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</si>
  <si>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</si>
  <si>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</si>
  <si>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</si>
  <si>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</si>
  <si>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</si>
  <si>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</si>
  <si>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</si>
  <si>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</si>
  <si>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</si>
  <si>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</si>
  <si>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</si>
  <si>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</si>
  <si>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</si>
  <si>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</si>
  <si>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</si>
  <si>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</si>
  <si>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</si>
  <si>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</si>
  <si>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</si>
  <si>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</si>
  <si>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</si>
  <si>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</si>
  <si>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</si>
  <si>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</si>
  <si>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</si>
  <si>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</si>
  <si>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</si>
  <si>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</si>
  <si>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</si>
  <si>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</si>
  <si>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</si>
  <si>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</si>
  <si>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</si>
  <si>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</si>
  <si>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</si>
  <si>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</si>
  <si>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</si>
  <si>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</si>
  <si>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</si>
  <si>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</si>
  <si>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</si>
  <si>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</si>
  <si>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</si>
  <si>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</si>
  <si>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</si>
  <si>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</si>
  <si>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</si>
  <si>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</si>
  <si>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</si>
  <si>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</si>
  <si>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</si>
  <si>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</si>
  <si>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</si>
  <si>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</si>
  <si>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</si>
  <si>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</si>
  <si>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</si>
  <si>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</si>
  <si>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</si>
  <si>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</si>
  <si>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</si>
  <si>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</si>
  <si>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</si>
  <si>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</si>
  <si>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</si>
  <si>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</si>
  <si>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</si>
  <si>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</si>
  <si>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</si>
  <si>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</si>
  <si>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</si>
  <si>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</si>
  <si>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</si>
  <si>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</si>
  <si>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</si>
  <si>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</si>
  <si>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</si>
  <si>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</si>
  <si>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</si>
  <si>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</si>
  <si>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</si>
  <si>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</si>
  <si>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</si>
  <si>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</si>
  <si>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</si>
  <si>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</si>
  <si>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</si>
  <si>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</si>
  <si>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</si>
  <si>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</si>
  <si>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</si>
  <si>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</si>
  <si>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</si>
  <si>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</si>
  <si>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</si>
  <si>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</si>
  <si>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</si>
  <si>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</si>
  <si>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</si>
  <si>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</si>
  <si>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</si>
  <si>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</si>
  <si>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</si>
  <si>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</si>
  <si>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</si>
  <si>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</si>
  <si>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</si>
  <si>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</si>
  <si>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</si>
  <si>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</si>
  <si>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</si>
  <si>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</si>
  <si>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</si>
  <si>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</si>
  <si>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</si>
  <si>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</si>
  <si>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</si>
  <si>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</si>
  <si>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</si>
  <si>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</si>
  <si>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</si>
  <si>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</si>
  <si>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</si>
  <si>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</si>
  <si>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</si>
  <si>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</si>
  <si>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</si>
  <si>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</si>
  <si>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</si>
  <si>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</si>
  <si>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</si>
  <si>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</si>
  <si>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</si>
  <si>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</si>
  <si>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</si>
  <si>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</si>
  <si>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</si>
  <si>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</si>
  <si>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</si>
  <si>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</si>
  <si>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</si>
  <si>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</si>
  <si>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</si>
  <si>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</si>
  <si>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</si>
  <si>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</si>
  <si>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</si>
  <si>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</si>
  <si>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</si>
  <si>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</si>
  <si>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</si>
  <si>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</si>
  <si>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</si>
  <si>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</si>
  <si>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</si>
  <si>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</si>
  <si>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</si>
  <si>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</si>
  <si>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</si>
  <si>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</si>
  <si>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</si>
  <si>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</si>
  <si>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</si>
  <si>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</si>
  <si>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</si>
  <si>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</si>
  <si>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</si>
  <si>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</si>
  <si>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</si>
  <si>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</si>
  <si>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</si>
  <si>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</si>
  <si>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</si>
  <si>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</si>
  <si>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</si>
  <si>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</si>
  <si>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</si>
  <si>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</si>
  <si>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</si>
  <si>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</si>
  <si>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</si>
  <si>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</si>
  <si>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</si>
  <si>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</si>
  <si>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</si>
  <si>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</si>
  <si>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</si>
  <si>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</si>
  <si>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</si>
  <si>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</si>
  <si>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</si>
  <si>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</si>
  <si>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</si>
  <si>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</si>
  <si>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</si>
  <si>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</si>
  <si>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</si>
  <si>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</si>
  <si>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</si>
  <si>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</si>
  <si>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</si>
  <si>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</si>
  <si>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</si>
  <si>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</si>
  <si>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</si>
  <si>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</si>
  <si>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</si>
  <si>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</si>
  <si>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</si>
  <si>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</si>
  <si>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</si>
  <si>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</si>
  <si>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</si>
  <si>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</si>
  <si>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</si>
  <si>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</si>
  <si>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</si>
  <si>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</si>
  <si>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</si>
  <si>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</si>
  <si>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</si>
  <si>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</si>
  <si>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</si>
  <si>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</si>
  <si>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</si>
  <si>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</si>
  <si>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</si>
  <si>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</si>
  <si>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</si>
  <si>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</si>
  <si>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</si>
  <si>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</si>
  <si>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</si>
  <si>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</si>
  <si>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</si>
  <si>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</si>
  <si>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</si>
  <si>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</si>
  <si>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</si>
  <si>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</si>
  <si>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</si>
  <si>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</si>
  <si>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</si>
  <si>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</si>
  <si>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</si>
  <si>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</si>
  <si>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</si>
  <si>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</si>
  <si>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</si>
  <si>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</si>
  <si>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</si>
  <si>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</si>
  <si>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</si>
  <si>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</si>
  <si>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</si>
  <si>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</si>
  <si>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</si>
  <si>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</si>
  <si>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</si>
  <si>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</si>
  <si>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</si>
  <si>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</si>
  <si>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</si>
  <si>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</si>
  <si>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</si>
  <si>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</si>
  <si>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</si>
  <si>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</si>
  <si>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</si>
  <si>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</si>
  <si>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</si>
  <si>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</si>
  <si>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</si>
  <si>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</si>
  <si>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</si>
  <si>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</si>
  <si>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</si>
  <si>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</si>
  <si>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</si>
  <si>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</si>
  <si>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</si>
  <si>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</si>
  <si>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</si>
  <si>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</si>
  <si>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</si>
  <si>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</si>
  <si>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</si>
  <si>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</si>
  <si>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</si>
  <si>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</si>
  <si>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</si>
  <si>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</si>
  <si>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</si>
  <si>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</si>
  <si>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</si>
  <si>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</si>
  <si>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</si>
  <si>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</si>
  <si>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</si>
  <si>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</si>
  <si>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</si>
  <si>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</si>
  <si>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</si>
  <si>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</si>
  <si>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</si>
  <si>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</si>
  <si>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</si>
  <si>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</si>
  <si>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</si>
  <si>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</si>
  <si>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</si>
  <si>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</si>
  <si>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</si>
  <si>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</si>
  <si>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</si>
  <si>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</si>
  <si>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</si>
  <si>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</si>
  <si>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</si>
  <si>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</si>
  <si>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</si>
  <si>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</si>
  <si>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</si>
  <si>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</si>
  <si>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</si>
  <si>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</si>
  <si>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</si>
  <si>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</si>
  <si>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</si>
  <si>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</si>
  <si>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</si>
  <si>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</si>
  <si>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</si>
  <si>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</si>
  <si>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</si>
  <si>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</si>
  <si>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</si>
  <si>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</si>
  <si>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</si>
  <si>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</si>
  <si>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</si>
  <si>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</si>
  <si>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</si>
  <si>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</si>
  <si>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</si>
  <si>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</si>
  <si>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</si>
  <si>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</si>
  <si>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</si>
  <si>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</si>
  <si>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</si>
  <si>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</si>
  <si>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</si>
  <si>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</si>
  <si>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</si>
  <si>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</si>
  <si>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</si>
  <si>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</si>
  <si>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</si>
  <si>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</si>
  <si>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</si>
  <si>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</si>
  <si>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</si>
  <si>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</si>
  <si>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</si>
  <si>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</si>
  <si>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</si>
  <si>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</si>
  <si>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</si>
  <si>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</si>
  <si>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</si>
  <si>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</si>
  <si>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</si>
  <si>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</si>
  <si>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</si>
  <si>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</si>
  <si>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</si>
  <si>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</si>
  <si>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</si>
  <si>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</si>
  <si>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</si>
  <si>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</si>
  <si>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</si>
  <si>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</si>
  <si>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</si>
  <si>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</si>
  <si>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</si>
  <si>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</si>
  <si>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</si>
  <si>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</si>
  <si>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</si>
  <si>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</si>
  <si>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</si>
  <si>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</si>
  <si>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</si>
  <si>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</si>
  <si>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</si>
  <si>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</si>
  <si>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</si>
  <si>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</si>
  <si>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</si>
  <si>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</si>
  <si>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</si>
  <si>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</si>
  <si>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</si>
  <si>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</si>
  <si>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</si>
  <si>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</si>
  <si>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</si>
  <si>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</si>
  <si>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</si>
  <si>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</si>
  <si>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</si>
  <si>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</si>
  <si>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</si>
  <si>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</si>
  <si>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</si>
  <si>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</si>
  <si>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</si>
  <si>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</si>
  <si>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</si>
  <si>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</si>
  <si>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</si>
  <si>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</si>
  <si>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</si>
  <si>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</si>
  <si>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</si>
  <si>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</si>
  <si>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</si>
  <si>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</si>
  <si>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</si>
  <si>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</si>
  <si>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</si>
  <si>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</si>
  <si>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</si>
  <si>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</si>
  <si>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</si>
  <si>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</si>
  <si>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</si>
  <si>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</si>
  <si>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</si>
  <si>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</si>
  <si>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</si>
  <si>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</si>
  <si>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</si>
  <si>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</si>
  <si>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</si>
  <si>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</si>
  <si>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</si>
  <si>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</si>
  <si>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</si>
  <si>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</si>
  <si>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</si>
  <si>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</si>
  <si>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</si>
  <si>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</si>
  <si>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</si>
  <si>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</si>
  <si>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</si>
  <si>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</si>
  <si>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</si>
  <si>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</si>
  <si>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</si>
  <si>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</si>
  <si>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</si>
  <si>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</si>
  <si>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</si>
  <si>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</si>
  <si>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</si>
  <si>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</si>
  <si>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</si>
  <si>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</si>
  <si>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</si>
  <si>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</si>
  <si>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</si>
  <si>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</si>
  <si>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</si>
  <si>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</si>
  <si>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</si>
  <si>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</si>
  <si>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</si>
  <si>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</si>
  <si>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</si>
  <si>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</si>
  <si>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</si>
  <si>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</si>
  <si>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</si>
  <si>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</si>
  <si>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</si>
  <si>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</si>
  <si>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</si>
  <si>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</si>
  <si>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</si>
  <si>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</si>
  <si>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</si>
  <si>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</si>
  <si>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</si>
  <si>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</si>
  <si>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</si>
  <si>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</si>
  <si>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</si>
  <si>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</si>
  <si>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</si>
  <si>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</si>
  <si>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</si>
  <si>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</si>
  <si>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</si>
  <si>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</si>
  <si>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</si>
  <si>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</si>
  <si>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</si>
  <si>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</si>
  <si>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</si>
  <si>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</si>
  <si>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</si>
  <si>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</si>
  <si>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</si>
  <si>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</si>
  <si>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</si>
  <si>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</si>
  <si>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</si>
  <si>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</si>
  <si>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</si>
  <si>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</si>
  <si>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</si>
  <si>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</si>
  <si>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</si>
  <si>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</si>
  <si>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</si>
  <si>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</si>
  <si>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</si>
  <si>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</si>
  <si>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</si>
  <si>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</si>
  <si>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</si>
  <si>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</si>
  <si>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</si>
  <si>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</si>
  <si>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</si>
  <si>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</si>
  <si>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</si>
  <si>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</si>
  <si>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</si>
  <si>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</si>
  <si>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</si>
  <si>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</si>
  <si>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</si>
  <si>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</si>
  <si>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</si>
  <si>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</si>
  <si>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</si>
  <si>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</si>
  <si>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</si>
  <si>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</si>
  <si>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</si>
  <si>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</si>
  <si>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</si>
  <si>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</si>
  <si>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</si>
  <si>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</si>
  <si>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</si>
  <si>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</si>
  <si>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</si>
  <si>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</si>
  <si>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</si>
  <si>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</si>
  <si>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</si>
  <si>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</si>
  <si>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</si>
  <si>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</si>
  <si>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</si>
  <si>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</si>
  <si>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</si>
  <si>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</si>
  <si>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</si>
  <si>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</si>
  <si>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</si>
  <si>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</si>
  <si>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</si>
  <si>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</si>
  <si>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</si>
  <si>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</si>
  <si>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</si>
  <si>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</si>
  <si>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</si>
  <si>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</si>
  <si>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</si>
  <si>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</si>
  <si>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</si>
  <si>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</si>
  <si>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</si>
  <si>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</si>
  <si>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</si>
  <si>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</si>
  <si>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</si>
  <si>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</si>
  <si>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</si>
  <si>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</si>
  <si>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</si>
  <si>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</si>
  <si>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</si>
  <si>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</si>
  <si>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</si>
  <si>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</si>
  <si>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</si>
  <si>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</si>
  <si>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</si>
  <si>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</si>
  <si>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</si>
  <si>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</si>
  <si>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</si>
  <si>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</si>
  <si>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</si>
  <si>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</si>
  <si>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</si>
  <si>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</si>
  <si>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</si>
  <si>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</si>
  <si>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</si>
  <si>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</si>
  <si>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</si>
  <si>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</si>
  <si>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</si>
  <si>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</si>
  <si>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</si>
  <si>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</si>
  <si>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</si>
  <si>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</si>
  <si>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</si>
  <si>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</si>
  <si>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</si>
  <si>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</si>
  <si>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</si>
  <si>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</si>
  <si>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</si>
  <si>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</si>
  <si>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</si>
  <si>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</si>
  <si>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</si>
  <si>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</si>
  <si>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</si>
  <si>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</si>
  <si>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</si>
  <si>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</si>
  <si>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</si>
  <si>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</si>
  <si>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</si>
  <si>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</si>
  <si>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</si>
  <si>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</si>
  <si>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</si>
  <si>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</si>
  <si>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</si>
  <si>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</si>
  <si>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</si>
  <si>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</si>
  <si>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</si>
  <si>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</si>
  <si>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</si>
  <si>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</si>
  <si>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</si>
  <si>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</si>
  <si>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</si>
  <si>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</si>
  <si>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</si>
  <si>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</si>
  <si>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</si>
  <si>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</si>
  <si>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</si>
  <si>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</si>
  <si>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</si>
  <si>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</si>
  <si>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</si>
  <si>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</si>
  <si>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</si>
  <si>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</si>
  <si>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</si>
  <si>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</si>
  <si>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</si>
  <si>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</si>
  <si>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</si>
  <si>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</si>
  <si>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</si>
  <si>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</si>
  <si>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</si>
  <si>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</si>
  <si>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</si>
  <si>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</si>
  <si>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</si>
  <si>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</si>
  <si>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</si>
  <si>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</si>
  <si>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</si>
  <si>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</si>
  <si>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</si>
  <si>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</si>
  <si>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</si>
  <si>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</si>
  <si>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</si>
  <si>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</si>
  <si>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</si>
  <si>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</si>
  <si>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</si>
  <si>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</si>
  <si>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</si>
  <si>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</si>
  <si>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</si>
  <si>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</si>
  <si>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</si>
  <si>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</si>
  <si>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</si>
  <si>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</si>
  <si>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</si>
  <si>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</si>
  <si>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</si>
  <si>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</si>
  <si>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</si>
  <si>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</si>
  <si>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</si>
  <si>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</si>
  <si>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</si>
  <si>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</si>
  <si>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</si>
  <si>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</si>
  <si>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</si>
  <si>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</si>
  <si>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</si>
  <si>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</si>
  <si>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</si>
  <si>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</si>
  <si>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</si>
  <si>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</si>
  <si>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</si>
  <si>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</si>
  <si>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</si>
  <si>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</si>
  <si>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</si>
  <si>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</si>
  <si>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</si>
  <si>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</si>
  <si>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</si>
  <si>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</si>
  <si>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</si>
  <si>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</si>
  <si>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</si>
  <si>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</si>
  <si>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</si>
  <si>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</si>
  <si>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</si>
  <si>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</si>
  <si>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</si>
  <si>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</si>
  <si>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</si>
  <si>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</si>
  <si>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</si>
  <si>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</si>
  <si>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</si>
  <si>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</si>
  <si>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</si>
  <si>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</si>
  <si>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</si>
  <si>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</si>
  <si>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</si>
  <si>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</si>
  <si>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</si>
  <si>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</si>
  <si>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</si>
  <si>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</si>
  <si>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</si>
  <si>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</si>
  <si>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</si>
  <si>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</si>
  <si>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</si>
  <si>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</si>
  <si>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</si>
  <si>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</si>
  <si>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</si>
  <si>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</si>
  <si>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</si>
  <si>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</si>
  <si>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</si>
  <si>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</si>
  <si>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</si>
  <si>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</si>
  <si>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</si>
  <si>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</si>
  <si>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</si>
  <si>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</si>
  <si>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</si>
  <si>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</si>
  <si>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</si>
  <si>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</si>
  <si>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</si>
  <si>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</si>
  <si>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</si>
  <si>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</si>
  <si>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</si>
  <si>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</si>
  <si>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</si>
  <si>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</si>
  <si>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</si>
  <si>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</si>
  <si>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</si>
  <si>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</si>
  <si>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</si>
  <si>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</si>
  <si>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</si>
  <si>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</si>
  <si>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</si>
  <si>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</si>
  <si>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</si>
  <si>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</si>
  <si>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</si>
  <si>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</si>
  <si>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</si>
  <si>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</si>
  <si>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</si>
  <si>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</si>
  <si>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</si>
  <si>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</si>
  <si>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</si>
  <si>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</si>
  <si>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</si>
  <si>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</si>
  <si>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</si>
  <si>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</si>
  <si>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</si>
  <si>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</si>
  <si>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</si>
  <si>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</si>
  <si>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</si>
  <si>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</si>
  <si>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</si>
  <si>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</si>
  <si>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</si>
  <si>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</si>
  <si>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</si>
  <si>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</si>
  <si>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</si>
  <si>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</si>
  <si>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</si>
  <si>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</si>
  <si>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</si>
  <si>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</si>
  <si>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</si>
  <si>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</si>
  <si>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</si>
  <si>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</si>
  <si>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</si>
  <si>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</si>
  <si>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</si>
  <si>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</si>
  <si>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</si>
  <si>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</si>
  <si>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</si>
  <si>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</si>
  <si>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</si>
  <si>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</si>
  <si>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</si>
  <si>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</si>
  <si>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</si>
  <si>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</si>
  <si>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</si>
  <si>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</si>
  <si>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</si>
  <si>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</si>
  <si>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</si>
  <si>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</si>
  <si>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</si>
  <si>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</si>
  <si>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</si>
  <si>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</si>
  <si>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</si>
  <si>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</si>
  <si>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</si>
  <si>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</si>
  <si>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</si>
  <si>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</si>
  <si>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</si>
  <si>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</si>
  <si>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</si>
  <si>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</si>
  <si>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</si>
  <si>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</si>
  <si>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</si>
  <si>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</si>
  <si>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</si>
  <si>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</si>
  <si>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</si>
  <si>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</si>
  <si>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</si>
  <si>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</si>
  <si>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</si>
  <si>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</si>
  <si>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</si>
  <si>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</si>
  <si>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</si>
  <si>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</si>
  <si>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</si>
  <si>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</si>
  <si>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</si>
  <si>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</si>
  <si>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</si>
  <si>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</si>
  <si>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</si>
  <si>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</si>
  <si>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</si>
  <si>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</si>
  <si>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</si>
  <si>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</si>
  <si>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</si>
  <si>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</si>
  <si>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</si>
  <si>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</si>
  <si>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</si>
  <si>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</si>
  <si>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</si>
  <si>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</si>
  <si>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</si>
  <si>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</si>
  <si>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</si>
  <si>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</si>
  <si>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</si>
  <si>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</si>
  <si>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</si>
  <si>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</si>
  <si>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</si>
  <si>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</si>
  <si>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</si>
  <si>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</si>
  <si>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</si>
  <si>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</si>
  <si>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</si>
  <si>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</si>
  <si>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</si>
  <si>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</si>
  <si>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</si>
  <si>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</si>
  <si>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</si>
  <si>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</si>
  <si>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</si>
  <si>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</si>
  <si>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</si>
  <si>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</si>
  <si>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</si>
  <si>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</si>
  <si>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</si>
  <si>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</si>
  <si>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</si>
  <si>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</si>
  <si>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</si>
  <si>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</si>
  <si>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</si>
  <si>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</si>
  <si>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</si>
  <si>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</si>
  <si>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</si>
  <si>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</si>
  <si>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</si>
  <si>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</si>
  <si>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</si>
  <si>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</si>
  <si>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</si>
  <si>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</si>
  <si>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</si>
  <si>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</si>
  <si>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</si>
  <si>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</si>
  <si>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</si>
  <si>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</si>
  <si>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</si>
  <si>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</si>
  <si>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</si>
  <si>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</si>
  <si>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</si>
  <si>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</si>
  <si>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</si>
  <si>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</si>
  <si>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</si>
  <si>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</si>
  <si>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</si>
  <si>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</si>
  <si>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</si>
  <si>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</si>
  <si>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</si>
  <si>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</si>
  <si>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</si>
  <si>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</si>
  <si>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</si>
  <si>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</si>
  <si>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</si>
  <si>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</si>
  <si>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</si>
  <si>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</si>
  <si>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</si>
  <si>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</si>
  <si>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</si>
  <si>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</si>
  <si>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</si>
  <si>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</si>
  <si>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</si>
  <si>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</si>
  <si>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</si>
  <si>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</si>
  <si>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</si>
  <si>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</si>
  <si>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</si>
  <si>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</si>
  <si>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</si>
  <si>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</si>
  <si>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</si>
  <si>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</si>
  <si>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</si>
  <si>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</si>
  <si>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</si>
  <si>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</si>
  <si>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</si>
  <si>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</si>
  <si>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</si>
  <si>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</si>
  <si>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</si>
  <si>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</si>
  <si>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</si>
  <si>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</si>
  <si>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</si>
  <si>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</si>
  <si>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</si>
  <si>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</si>
  <si>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</si>
  <si>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</si>
  <si>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</si>
  <si>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</si>
  <si>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</si>
  <si>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</si>
  <si>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</si>
  <si>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</si>
  <si>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</si>
  <si>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</si>
  <si>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</si>
  <si>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</si>
  <si>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</si>
  <si>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</si>
  <si>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</si>
  <si>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</si>
  <si>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</si>
  <si>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</si>
  <si>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</si>
  <si>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</si>
  <si>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</si>
  <si>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</si>
  <si>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</si>
  <si>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</si>
  <si>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</si>
  <si>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</si>
  <si>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</si>
  <si>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</si>
  <si>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</si>
  <si>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</si>
  <si>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</si>
  <si>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</si>
  <si>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</si>
  <si>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</si>
  <si>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</si>
  <si>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</si>
  <si>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</si>
  <si>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</si>
  <si>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</si>
  <si>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</si>
  <si>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</si>
  <si>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</si>
  <si>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</si>
  <si>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</si>
  <si>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</si>
  <si>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</si>
  <si>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</si>
  <si>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</si>
  <si>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</si>
  <si>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</si>
  <si>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</si>
  <si>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</si>
  <si>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</si>
  <si>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</si>
  <si>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</si>
  <si>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</si>
  <si>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</si>
  <si>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</si>
  <si>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</si>
  <si>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</si>
  <si>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</si>
  <si>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</si>
  <si>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</si>
  <si>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</si>
  <si>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</si>
  <si>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</si>
  <si>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</si>
  <si>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</si>
  <si>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</si>
  <si>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</si>
  <si>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</si>
  <si>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</si>
  <si>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</si>
  <si>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</si>
  <si>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</si>
  <si>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</si>
  <si>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</si>
  <si>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</si>
  <si>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</si>
  <si>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</si>
  <si>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</si>
  <si>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</si>
  <si>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</si>
  <si>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</si>
  <si>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</si>
  <si>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</si>
  <si>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</si>
  <si>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</si>
  <si>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</si>
  <si>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</si>
  <si>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</si>
  <si>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</si>
  <si>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</si>
  <si>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</si>
  <si>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</si>
  <si>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</si>
  <si>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</si>
  <si>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</si>
  <si>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</si>
  <si>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</si>
  <si>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</si>
  <si>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</si>
  <si>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</si>
  <si>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</si>
  <si>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</si>
  <si>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</si>
  <si>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</si>
  <si>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</si>
  <si>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</si>
  <si>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</si>
  <si>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</si>
  <si>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</si>
  <si>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</si>
  <si>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</si>
  <si>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</si>
  <si>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</si>
  <si>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</si>
  <si>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</si>
  <si>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</si>
  <si>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</si>
  <si>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</si>
  <si>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</si>
  <si>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</si>
  <si>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</si>
  <si>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</si>
  <si>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</si>
  <si>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</si>
  <si>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</si>
  <si>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</si>
  <si>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</si>
  <si>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</si>
  <si>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</si>
  <si>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</si>
  <si>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</si>
  <si>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</si>
  <si>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</si>
  <si>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</si>
  <si>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</si>
  <si>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</si>
  <si>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</si>
  <si>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</si>
  <si>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</si>
  <si>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</si>
  <si>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</si>
  <si>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</si>
  <si>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</si>
  <si>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</si>
  <si>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</si>
  <si>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</si>
  <si>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</si>
  <si>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</si>
  <si>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</si>
  <si>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</si>
  <si>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</si>
  <si>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</si>
  <si>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</si>
  <si>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</si>
  <si>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</si>
  <si>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</si>
  <si>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</si>
  <si>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</si>
  <si>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</si>
  <si>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</si>
  <si>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</si>
  <si>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</si>
  <si>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</si>
  <si>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</si>
  <si>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</si>
  <si>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</si>
  <si>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</si>
  <si>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</si>
  <si>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</si>
  <si>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</si>
  <si>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</si>
  <si>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</si>
  <si>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</si>
  <si>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</si>
  <si>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</si>
  <si>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</si>
  <si>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</si>
  <si>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</si>
  <si>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</si>
  <si>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</si>
  <si>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</si>
  <si>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</si>
  <si>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</si>
  <si>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</si>
  <si>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</si>
  <si>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</si>
  <si>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</si>
  <si>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</si>
  <si>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</si>
  <si>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</si>
  <si>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</si>
  <si>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</si>
  <si>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</si>
  <si>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</si>
  <si>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</si>
  <si>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</si>
  <si>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</si>
  <si>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</si>
  <si>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</si>
  <si>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</si>
  <si>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</si>
  <si>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</si>
  <si>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</si>
  <si>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</si>
  <si>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</si>
  <si>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</si>
  <si>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</si>
  <si>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</si>
  <si>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</si>
  <si>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</si>
  <si>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</si>
  <si>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</si>
  <si>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</si>
  <si>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</si>
  <si>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</si>
  <si>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</si>
  <si>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</si>
  <si>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</si>
  <si>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</si>
  <si>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</si>
  <si>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</si>
  <si>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</si>
  <si>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</si>
  <si>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</si>
  <si>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</si>
  <si>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</si>
  <si>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</si>
  <si>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</si>
  <si>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</si>
  <si>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</si>
  <si>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</si>
  <si>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</si>
  <si>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</si>
  <si>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</si>
  <si>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</si>
  <si>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</si>
  <si>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</si>
  <si>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</si>
  <si>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</si>
  <si>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</si>
  <si>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</si>
  <si>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</si>
  <si>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</si>
  <si>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</si>
  <si>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</si>
  <si>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</si>
  <si>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</si>
  <si>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</si>
  <si>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</si>
  <si>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</si>
  <si>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</si>
  <si>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</si>
  <si>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</si>
  <si>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</si>
  <si>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</si>
  <si>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</si>
  <si>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</si>
  <si>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</si>
  <si>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</si>
  <si>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</si>
  <si>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</si>
  <si>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</si>
  <si>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</si>
  <si>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</si>
  <si>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</si>
  <si>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</si>
  <si>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</si>
  <si>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</si>
  <si>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</si>
  <si>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</si>
  <si>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</si>
  <si>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</si>
  <si>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</si>
  <si>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</si>
  <si>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</si>
  <si>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</si>
  <si>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</si>
  <si>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</si>
  <si>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</si>
  <si>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</si>
  <si>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</si>
  <si>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</si>
  <si>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</si>
  <si>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</si>
  <si>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</si>
  <si>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</si>
  <si>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</si>
  <si>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</si>
  <si>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</si>
  <si>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</si>
  <si>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</si>
  <si>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</si>
  <si>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</si>
  <si>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</si>
  <si>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</si>
  <si>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</si>
  <si>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</si>
  <si>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</si>
  <si>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</si>
  <si>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</si>
  <si>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</si>
  <si>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</si>
  <si>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</si>
  <si>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</si>
  <si>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</si>
  <si>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</si>
  <si>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</si>
  <si>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</si>
  <si>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</si>
  <si>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</si>
  <si>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</si>
  <si>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</si>
  <si>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</si>
  <si>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</si>
  <si>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</si>
  <si>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</si>
  <si>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</si>
  <si>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</si>
  <si>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</si>
  <si>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</si>
  <si>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</si>
  <si>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</si>
  <si>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</si>
  <si>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</si>
  <si>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</si>
  <si>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</si>
  <si>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</si>
  <si>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</si>
  <si>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</si>
  <si>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</si>
  <si>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</si>
  <si>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</si>
  <si>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</si>
  <si>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</si>
  <si>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</si>
  <si>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</si>
  <si>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</si>
  <si>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</si>
  <si>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</si>
  <si>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</si>
  <si>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</si>
  <si>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</si>
  <si>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</si>
  <si>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</si>
  <si>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</si>
  <si>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</si>
  <si>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</si>
  <si>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</si>
  <si>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</si>
  <si>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</si>
  <si>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</si>
  <si>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</si>
  <si>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</si>
  <si>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</si>
  <si>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</si>
  <si>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</si>
  <si>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</si>
  <si>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</si>
  <si>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</si>
  <si>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</si>
  <si>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</si>
  <si>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</si>
  <si>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</si>
  <si>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</si>
  <si>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</si>
  <si>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</si>
  <si>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</si>
  <si>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</si>
  <si>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</si>
  <si>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</si>
  <si>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</si>
  <si>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</si>
  <si>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</si>
  <si>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</si>
  <si>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</si>
  <si>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</si>
  <si>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</si>
  <si>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</si>
  <si>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</si>
  <si>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</si>
  <si>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</si>
  <si>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</si>
  <si>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</si>
  <si>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</si>
  <si>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</si>
  <si>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</si>
  <si>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</si>
  <si>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</si>
  <si>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</si>
  <si>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</si>
  <si>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</si>
  <si>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</si>
  <si>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</si>
  <si>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</si>
  <si>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</si>
  <si>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</si>
  <si>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</si>
  <si>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</si>
  <si>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</si>
  <si>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</si>
  <si>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</si>
  <si>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</si>
  <si>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</si>
  <si>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</si>
  <si>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</si>
  <si>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</si>
  <si>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</si>
  <si>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</si>
  <si>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</si>
  <si>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</si>
  <si>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</si>
  <si>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</si>
  <si>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</si>
  <si>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</si>
  <si>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</si>
  <si>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</si>
  <si>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</si>
  <si>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</si>
  <si>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</si>
  <si>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</si>
  <si>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</si>
  <si>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</si>
  <si>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</si>
  <si>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</si>
  <si>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</si>
  <si>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</si>
  <si>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</si>
  <si>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</si>
  <si>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</si>
  <si>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</si>
  <si>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</si>
  <si>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</si>
  <si>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</si>
  <si>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</si>
  <si>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</si>
  <si>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</si>
  <si>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</si>
  <si>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</si>
  <si>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</si>
  <si>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</si>
  <si>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</si>
  <si>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</si>
  <si>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</si>
  <si>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</si>
  <si>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</si>
  <si>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</si>
  <si>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</si>
  <si>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</si>
  <si>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</si>
  <si>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</si>
  <si>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</si>
  <si>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</si>
  <si>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</si>
  <si>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</si>
  <si>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</si>
  <si>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</si>
  <si>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</si>
  <si>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</si>
  <si>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</si>
  <si>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</si>
  <si>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</si>
  <si>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</si>
  <si>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</si>
  <si>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</si>
  <si>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</si>
  <si>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</si>
  <si>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</si>
  <si>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</si>
  <si>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</si>
  <si>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</si>
  <si>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</si>
  <si>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</si>
  <si>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</si>
  <si>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</si>
  <si>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</si>
  <si>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</si>
  <si>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</si>
  <si>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</si>
  <si>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</si>
  <si>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</si>
  <si>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</si>
  <si>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</si>
  <si>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</si>
  <si>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</si>
  <si>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</si>
  <si>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</si>
  <si>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</si>
  <si>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</si>
  <si>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</si>
  <si>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</si>
  <si>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</si>
  <si>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</si>
  <si>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</si>
  <si>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</si>
  <si>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</si>
  <si>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</si>
  <si>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</si>
  <si>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</si>
  <si>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</si>
  <si>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</si>
  <si>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</si>
  <si>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</si>
  <si>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</si>
  <si>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</si>
  <si>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</si>
  <si>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</si>
  <si>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</si>
  <si>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</si>
  <si>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</si>
  <si>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</si>
  <si>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</si>
  <si>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</si>
  <si>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</si>
  <si>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</si>
  <si>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</si>
  <si>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</si>
  <si>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</si>
  <si>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</si>
  <si>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</si>
  <si>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</si>
  <si>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</si>
  <si>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</si>
  <si>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</si>
  <si>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</si>
  <si>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</si>
  <si>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</si>
  <si>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</si>
  <si>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</si>
  <si>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</si>
  <si>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</si>
  <si>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</si>
  <si>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</si>
  <si>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</si>
  <si>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</si>
  <si>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</si>
  <si>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</si>
  <si>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</si>
  <si>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</si>
  <si>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</si>
  <si>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</si>
  <si>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</si>
  <si>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</si>
  <si>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</si>
  <si>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</si>
  <si>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</si>
  <si>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</si>
  <si>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</si>
  <si>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</si>
  <si>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</si>
  <si>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</si>
  <si>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</si>
  <si>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</si>
  <si>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</si>
  <si>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</si>
  <si>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</si>
  <si>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</si>
  <si>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</si>
  <si>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</si>
  <si>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</si>
  <si>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</si>
  <si>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</si>
  <si>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</si>
  <si>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</si>
  <si>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</si>
  <si>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</si>
  <si>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</si>
  <si>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</si>
  <si>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</si>
  <si>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</si>
  <si>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</si>
  <si>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</si>
  <si>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</si>
  <si>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</si>
  <si>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</si>
  <si>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</si>
  <si>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</si>
  <si>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</si>
  <si>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</si>
  <si>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</si>
  <si>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</si>
  <si>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</si>
  <si>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</si>
  <si>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</si>
  <si>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</si>
  <si>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</si>
  <si>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</si>
  <si>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</si>
  <si>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</si>
  <si>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</si>
  <si>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</si>
  <si>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</si>
  <si>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</si>
  <si>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</si>
  <si>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</si>
  <si>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</si>
  <si>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</si>
  <si>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</si>
  <si>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</si>
  <si>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</si>
  <si>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</si>
  <si>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</si>
  <si>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</si>
  <si>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</si>
  <si>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</si>
  <si>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</si>
  <si>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</si>
  <si>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</si>
  <si>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</si>
  <si>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</si>
  <si>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</si>
  <si>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</si>
  <si>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</si>
  <si>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</si>
  <si>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</si>
  <si>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</si>
  <si>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</si>
  <si>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</si>
  <si>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</si>
  <si>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</si>
  <si>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</si>
  <si>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</si>
  <si>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</si>
  <si>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</si>
  <si>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</si>
  <si>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</si>
  <si>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</si>
  <si>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</si>
  <si>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</si>
  <si>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</si>
  <si>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</si>
  <si>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</si>
  <si>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</si>
  <si>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</si>
  <si>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</si>
  <si>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</si>
  <si>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</si>
  <si>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</si>
  <si>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</si>
  <si>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</si>
  <si>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</si>
  <si>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</si>
  <si>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</si>
  <si>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</si>
  <si>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</si>
  <si>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</si>
  <si>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</si>
  <si>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</si>
  <si>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</si>
  <si>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</si>
  <si>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</si>
  <si>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</si>
  <si>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</si>
  <si>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</si>
  <si>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</si>
  <si>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</si>
  <si>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</si>
  <si>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</si>
  <si>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</si>
  <si>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</si>
  <si>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</si>
  <si>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</si>
  <si>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</si>
  <si>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</si>
  <si>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</si>
  <si>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</si>
  <si>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</si>
  <si>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</si>
  <si>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</si>
  <si>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</si>
  <si>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</si>
  <si>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</si>
  <si>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</si>
  <si>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</si>
  <si>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</si>
  <si>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</si>
  <si>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</si>
  <si>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</si>
  <si>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</si>
  <si>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</si>
  <si>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</si>
  <si>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</si>
  <si>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</si>
  <si>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</si>
  <si>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</si>
  <si>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</si>
  <si>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</si>
  <si>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</si>
  <si>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</si>
  <si>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</si>
  <si>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</si>
  <si>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</si>
  <si>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</si>
  <si>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</si>
  <si>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</si>
  <si>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</si>
  <si>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</si>
  <si>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</si>
  <si>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</si>
  <si>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</si>
  <si>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</si>
  <si>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</si>
  <si>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</si>
  <si>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</si>
  <si>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</si>
  <si>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</si>
  <si>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</si>
  <si>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</si>
  <si>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</si>
  <si>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</si>
  <si>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</si>
  <si>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</si>
  <si>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</si>
  <si>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</si>
  <si>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</si>
  <si>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</si>
  <si>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</si>
  <si>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</si>
  <si>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</si>
  <si>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</si>
  <si>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</si>
  <si>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</si>
  <si>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</si>
  <si>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</si>
  <si>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</si>
  <si>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</si>
  <si>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</si>
  <si>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</si>
  <si>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</si>
  <si>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</si>
  <si>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</si>
  <si>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</si>
  <si>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</si>
  <si>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</si>
  <si>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</si>
  <si>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</si>
  <si>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</si>
  <si>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</si>
  <si>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</si>
  <si>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</si>
  <si>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</si>
  <si>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</si>
  <si>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</si>
  <si>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</si>
  <si>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</si>
  <si>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</si>
  <si>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</si>
  <si>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</si>
  <si>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</si>
  <si>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</si>
  <si>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</si>
  <si>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</si>
  <si>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</si>
  <si>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</si>
  <si>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</si>
  <si>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</si>
  <si>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</si>
  <si>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</si>
  <si>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</si>
  <si>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</si>
  <si>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</si>
  <si>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</si>
  <si>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</si>
  <si>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</si>
  <si>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</si>
  <si>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</si>
  <si>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</si>
  <si>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</si>
  <si>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</si>
  <si>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</si>
  <si>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</si>
  <si>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</si>
  <si>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</si>
  <si>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</si>
  <si>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</si>
  <si>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</si>
  <si>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</si>
  <si>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</si>
  <si>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</si>
  <si>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</si>
  <si>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</si>
  <si>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</si>
  <si>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</si>
  <si>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</si>
  <si>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</si>
  <si>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</si>
  <si>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</si>
  <si>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</si>
  <si>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</si>
  <si>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</si>
  <si>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</si>
  <si>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</si>
  <si>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</si>
  <si>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</si>
  <si>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</si>
  <si>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</si>
  <si>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</si>
  <si>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</si>
  <si>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</si>
  <si>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</si>
  <si>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</si>
  <si>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</si>
  <si>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</si>
  <si>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</si>
  <si>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</si>
  <si>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</si>
  <si>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</si>
  <si>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</si>
  <si>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</si>
  <si>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</si>
  <si>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</si>
  <si>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</si>
  <si>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</si>
  <si>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</si>
  <si>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</si>
  <si>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</si>
  <si>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</si>
  <si>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</si>
  <si>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</si>
  <si>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</si>
  <si>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</si>
  <si>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</si>
  <si>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</si>
  <si>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</si>
  <si>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</si>
  <si>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</si>
  <si>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</si>
  <si>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</si>
  <si>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</si>
  <si>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</si>
  <si>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</si>
  <si>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</si>
  <si>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</si>
  <si>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</si>
  <si>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</si>
  <si>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</si>
  <si>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</si>
  <si>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</si>
  <si>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</si>
  <si>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</si>
  <si>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</si>
  <si>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</si>
  <si>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</si>
  <si>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</si>
  <si>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</si>
  <si>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</si>
  <si>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</si>
  <si>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</si>
  <si>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</si>
  <si>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</si>
  <si>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</si>
  <si>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</si>
  <si>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</si>
  <si>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</si>
  <si>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</si>
  <si>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</si>
  <si>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</si>
  <si>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</si>
  <si>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</si>
  <si>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</si>
  <si>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</si>
  <si>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</si>
  <si>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</si>
  <si>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</si>
  <si>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</si>
  <si>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</si>
  <si>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</si>
  <si>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</si>
  <si>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</si>
  <si>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</si>
  <si>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</si>
  <si>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</si>
  <si>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</si>
  <si>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</si>
  <si>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</si>
  <si>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</si>
  <si>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</si>
  <si>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</si>
  <si>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</si>
  <si>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</si>
  <si>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</si>
  <si>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</si>
  <si>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</si>
  <si>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</si>
  <si>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</si>
  <si>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</si>
  <si>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</si>
  <si>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</si>
  <si>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</si>
  <si>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</si>
  <si>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</si>
  <si>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</si>
  <si>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</si>
  <si>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</si>
  <si>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</si>
  <si>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</si>
  <si>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</si>
  <si>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</si>
  <si>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</si>
  <si>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</si>
  <si>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</si>
  <si>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</si>
  <si>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</si>
  <si>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</si>
  <si>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</si>
  <si>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</si>
  <si>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</si>
  <si>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</si>
  <si>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</si>
  <si>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</si>
  <si>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</si>
  <si>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</si>
  <si>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</si>
  <si>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</si>
  <si>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</si>
  <si>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</si>
  <si>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</si>
  <si>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</si>
  <si>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</si>
  <si>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</si>
  <si>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</si>
  <si>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</si>
  <si>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</si>
  <si>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</si>
  <si>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</si>
  <si>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</si>
  <si>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</si>
  <si>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</si>
  <si>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</si>
  <si>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</si>
  <si>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</si>
  <si>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</si>
  <si>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</si>
  <si>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</si>
  <si>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</si>
  <si>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</si>
  <si>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</si>
  <si>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</si>
  <si>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</si>
  <si>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</si>
  <si>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</si>
  <si>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</si>
  <si>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</si>
  <si>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</si>
  <si>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</si>
  <si>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</si>
  <si>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</si>
  <si>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</si>
  <si>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</si>
  <si>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</si>
  <si>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</si>
  <si>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</si>
  <si>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</si>
  <si>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</si>
  <si>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</si>
  <si>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</si>
  <si>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</si>
  <si>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</si>
  <si>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</si>
  <si>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</si>
  <si>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</si>
  <si>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</si>
  <si>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</si>
  <si>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</si>
  <si>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</si>
  <si>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</si>
  <si>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</si>
  <si>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</si>
  <si>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</si>
  <si>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</si>
  <si>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</si>
  <si>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</si>
  <si>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</si>
  <si>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</si>
  <si>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</si>
  <si>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</si>
  <si>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</si>
  <si>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</si>
  <si>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</si>
  <si>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</si>
  <si>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</si>
  <si>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</si>
  <si>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</si>
  <si>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</si>
  <si>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</si>
  <si>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</si>
  <si>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</si>
  <si>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</si>
  <si>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</si>
  <si>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</si>
  <si>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</si>
  <si>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</si>
  <si>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</si>
  <si>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</si>
  <si>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</si>
  <si>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</si>
  <si>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</si>
  <si>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</si>
  <si>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</si>
  <si>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</si>
  <si>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</si>
  <si>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</si>
  <si>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</si>
  <si>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</si>
  <si>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</si>
  <si>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</si>
  <si>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</si>
  <si>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</si>
  <si>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</si>
  <si>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</si>
  <si>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</si>
  <si>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</si>
  <si>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</si>
  <si>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</si>
  <si>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</si>
  <si>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</si>
  <si>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</si>
  <si>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</si>
  <si>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</si>
  <si>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</si>
  <si>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</si>
  <si>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</si>
  <si>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</si>
  <si>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</si>
  <si>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</si>
  <si>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</si>
  <si>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</si>
  <si>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</si>
  <si>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</si>
  <si>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</si>
  <si>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</si>
  <si>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</si>
  <si>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</si>
  <si>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</si>
  <si>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</si>
  <si>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</si>
  <si>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</si>
  <si>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</si>
  <si>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</si>
  <si>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</si>
  <si>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</si>
  <si>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</si>
  <si>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</si>
  <si>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</si>
  <si>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</si>
  <si>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</si>
  <si>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</si>
  <si>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</si>
  <si>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</si>
  <si>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</si>
  <si>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</si>
  <si>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</si>
  <si>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</si>
  <si>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</si>
  <si>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</si>
  <si>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</si>
  <si>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</si>
  <si>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</si>
  <si>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</si>
  <si>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</si>
  <si>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</si>
  <si>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</si>
  <si>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</si>
  <si>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</si>
  <si>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</si>
  <si>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</si>
  <si>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</si>
  <si>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</si>
  <si>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</si>
  <si>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</si>
  <si>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</si>
  <si>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</si>
  <si>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</si>
  <si>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</si>
  <si>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</si>
  <si>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</si>
  <si>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</si>
  <si>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</si>
  <si>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</si>
  <si>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</si>
  <si>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</si>
  <si>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</si>
  <si>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</si>
  <si>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</si>
  <si>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</si>
  <si>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</si>
  <si>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</si>
  <si>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</si>
  <si>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</si>
  <si>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</si>
  <si>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</si>
  <si>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</si>
  <si>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</si>
  <si>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</si>
  <si>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</si>
  <si>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</si>
  <si>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</si>
  <si>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</si>
  <si>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</si>
  <si>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</si>
  <si>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</si>
  <si>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</si>
  <si>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</si>
  <si>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</si>
  <si>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</si>
  <si>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</si>
  <si>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</si>
  <si>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</si>
  <si>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</si>
  <si>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</si>
  <si>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</si>
  <si>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</si>
  <si>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</si>
  <si>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</si>
  <si>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</si>
  <si>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</si>
  <si>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</si>
  <si>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</si>
  <si>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</si>
  <si>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</si>
  <si>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</si>
  <si>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</si>
  <si>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</si>
  <si>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</si>
  <si>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</si>
  <si>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</si>
  <si>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</si>
  <si>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</si>
  <si>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</si>
  <si>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</si>
  <si>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</si>
  <si>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</si>
  <si>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</si>
  <si>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</si>
  <si>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</si>
  <si>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</si>
  <si>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</si>
  <si>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</si>
  <si>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</si>
  <si>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</si>
  <si>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</si>
  <si>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</si>
  <si>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</si>
  <si>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</si>
  <si>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</si>
  <si>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</si>
  <si>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</si>
  <si>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</si>
  <si>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</si>
  <si>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</si>
  <si>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</si>
  <si>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</si>
  <si>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</si>
  <si>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</si>
  <si>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</si>
  <si>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</si>
  <si>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</si>
  <si>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</si>
  <si>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</si>
  <si>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</si>
  <si>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</si>
  <si>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</si>
  <si>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</si>
  <si>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</si>
  <si>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</si>
  <si>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</si>
  <si>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</si>
  <si>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</si>
  <si>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</si>
  <si>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</si>
  <si>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</si>
  <si>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</si>
  <si>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</si>
  <si>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</si>
  <si>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</si>
  <si>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</si>
  <si>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</si>
  <si>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</si>
  <si>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</si>
  <si>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</si>
  <si>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</si>
  <si>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</si>
  <si>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</si>
  <si>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</si>
  <si>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</si>
  <si>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</si>
  <si>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</si>
  <si>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</si>
  <si>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</si>
  <si>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</si>
  <si>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</si>
  <si>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</si>
  <si>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</si>
  <si>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</si>
  <si>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</si>
  <si>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</si>
  <si>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</si>
  <si>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</si>
  <si>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</si>
  <si>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</si>
  <si>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</si>
  <si>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</si>
  <si>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</si>
  <si>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</si>
  <si>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</si>
  <si>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</si>
  <si>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</si>
  <si>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</si>
  <si>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</si>
  <si>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</si>
  <si>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</si>
  <si>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</si>
  <si>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</si>
  <si>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</si>
  <si>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</si>
  <si>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</si>
  <si>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</si>
  <si>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</si>
  <si>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</si>
  <si>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</si>
  <si>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</si>
  <si>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</si>
  <si>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</si>
  <si>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</si>
  <si>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</si>
  <si>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</si>
  <si>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</si>
  <si>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</si>
  <si>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</si>
  <si>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</si>
  <si>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</si>
  <si>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</si>
  <si>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</si>
  <si>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</si>
  <si>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</si>
  <si>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</si>
  <si>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</si>
  <si>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</si>
  <si>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</si>
  <si>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</si>
  <si>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</si>
  <si>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</si>
  <si>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</si>
  <si>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</si>
  <si>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</si>
  <si>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</si>
  <si>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</si>
  <si>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</si>
  <si>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</si>
  <si>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</si>
  <si>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</si>
  <si>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</si>
  <si>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</si>
  <si>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</si>
  <si>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</si>
  <si>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</si>
  <si>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</si>
  <si>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</si>
  <si>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</si>
  <si>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</si>
  <si>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</si>
  <si>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</si>
  <si>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</si>
  <si>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</si>
  <si>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</si>
  <si>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</si>
  <si>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</si>
  <si>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</si>
  <si>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</si>
  <si>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</si>
  <si>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</si>
  <si>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</si>
  <si>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</si>
  <si>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</si>
  <si>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</si>
  <si>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</si>
  <si>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</si>
  <si>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</si>
  <si>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</si>
  <si>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</si>
  <si>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</si>
  <si>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</si>
  <si>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</si>
  <si>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</si>
  <si>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</si>
  <si>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</si>
  <si>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</si>
  <si>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</si>
  <si>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</si>
  <si>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</si>
  <si>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</si>
  <si>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</si>
  <si>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</si>
  <si>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</si>
  <si>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</si>
  <si>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</si>
  <si>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</si>
  <si>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</si>
  <si>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</si>
  <si>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</si>
  <si>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</si>
  <si>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</si>
  <si>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</si>
  <si>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</si>
  <si>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</si>
  <si>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</si>
  <si>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</si>
  <si>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</si>
  <si>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</si>
  <si>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</si>
  <si>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</si>
  <si>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</si>
  <si>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</si>
  <si>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</si>
  <si>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</si>
  <si>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</si>
  <si>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</si>
  <si>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</si>
  <si>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</si>
  <si>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</si>
  <si>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</si>
  <si>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</si>
  <si>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</si>
  <si>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</si>
  <si>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</si>
  <si>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</si>
  <si>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</si>
  <si>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</si>
  <si>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</si>
  <si>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</si>
  <si>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</si>
  <si>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</si>
  <si>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</si>
  <si>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</si>
  <si>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</si>
  <si>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</si>
  <si>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</si>
  <si>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</si>
  <si>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</si>
  <si>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</si>
  <si>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</si>
  <si>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</si>
  <si>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</si>
  <si>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</si>
  <si>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</si>
  <si>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</si>
  <si>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</si>
  <si>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</si>
  <si>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</si>
  <si>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</si>
  <si>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</si>
  <si>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</si>
  <si>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</si>
  <si>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</si>
  <si>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</si>
  <si>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</si>
  <si>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</si>
  <si>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</si>
  <si>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</si>
  <si>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</si>
  <si>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</si>
  <si>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</si>
  <si>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</si>
  <si>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</si>
  <si>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</si>
  <si>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</si>
  <si>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</si>
  <si>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</si>
  <si>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</si>
  <si>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</si>
  <si>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</si>
  <si>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</si>
  <si>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</si>
  <si>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</si>
  <si>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</si>
  <si>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</si>
  <si>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</si>
  <si>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</si>
  <si>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</si>
  <si>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</si>
  <si>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</si>
  <si>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</si>
  <si>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</si>
  <si>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</si>
  <si>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</si>
  <si>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</si>
  <si>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</si>
  <si>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</si>
  <si>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</si>
  <si>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</si>
  <si>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</si>
  <si>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</si>
  <si>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</si>
  <si>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</si>
  <si>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</si>
  <si>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</si>
  <si>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</si>
  <si>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</si>
  <si>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</si>
  <si>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</si>
  <si>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</si>
  <si>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</si>
  <si>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</si>
  <si>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</si>
  <si>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</si>
  <si>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</si>
  <si>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</si>
  <si>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</si>
  <si>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</si>
  <si>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</si>
  <si>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</si>
  <si>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</si>
  <si>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</si>
  <si>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</si>
  <si>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</si>
  <si>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</si>
  <si>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</si>
  <si>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</si>
  <si>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</si>
  <si>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</si>
  <si>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</si>
  <si>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</si>
  <si>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</si>
  <si>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</si>
  <si>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</si>
  <si>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</si>
  <si>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</si>
  <si>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</si>
  <si>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</si>
  <si>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</si>
  <si>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</si>
  <si>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</si>
  <si>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</si>
  <si>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</si>
  <si>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</si>
  <si>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</si>
  <si>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</si>
  <si>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</si>
  <si>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</si>
  <si>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</si>
  <si>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</si>
  <si>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</si>
  <si>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</si>
  <si>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</si>
  <si>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</si>
  <si>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</si>
  <si>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</si>
  <si>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</si>
  <si>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</si>
  <si>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</si>
  <si>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</si>
  <si>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</si>
  <si>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</si>
  <si>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</si>
  <si>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</si>
  <si>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</si>
  <si>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</si>
  <si>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</si>
  <si>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</si>
  <si>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</si>
  <si>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</si>
  <si>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</si>
  <si>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</si>
  <si>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</si>
  <si>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</si>
  <si>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</si>
  <si>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</si>
  <si>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</si>
  <si>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</si>
  <si>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</si>
  <si>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</si>
  <si>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</si>
  <si>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</si>
  <si>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</si>
  <si>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</si>
  <si>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</si>
  <si>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</si>
  <si>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</si>
  <si>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</si>
  <si>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</si>
  <si>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</si>
  <si>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</si>
  <si>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</si>
  <si>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</si>
  <si>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</si>
  <si>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</si>
  <si>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</si>
  <si>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</si>
  <si>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</si>
  <si>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</si>
  <si>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</si>
  <si>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</si>
  <si>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</si>
  <si>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</si>
  <si>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</si>
  <si>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</si>
  <si>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</si>
  <si>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</si>
  <si>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</si>
  <si>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</si>
  <si>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</si>
  <si>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</si>
  <si>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</si>
  <si>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</si>
  <si>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</si>
  <si>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</si>
  <si>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</si>
  <si>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</si>
  <si>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</si>
  <si>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</si>
  <si>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</si>
  <si>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</si>
  <si>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</si>
  <si>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</si>
  <si>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</si>
  <si>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</si>
  <si>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</si>
  <si>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</si>
  <si>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</si>
  <si>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</si>
  <si>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</si>
  <si>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</si>
  <si>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</si>
  <si>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</si>
  <si>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</si>
  <si>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</si>
  <si>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</si>
  <si>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</si>
  <si>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</si>
  <si>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</si>
  <si>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</si>
  <si>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</si>
  <si>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</si>
  <si>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</si>
  <si>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</si>
  <si>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</si>
  <si>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</si>
  <si>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</si>
  <si>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</si>
  <si>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</si>
  <si>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</si>
  <si>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</si>
  <si>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</si>
  <si>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</si>
  <si>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</si>
  <si>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</si>
  <si>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</si>
  <si>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</si>
  <si>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</si>
  <si>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</si>
  <si>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</si>
  <si>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</si>
  <si>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</si>
  <si>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</si>
  <si>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</si>
  <si>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</si>
  <si>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</si>
  <si>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</si>
  <si>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</si>
  <si>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</si>
  <si>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</si>
  <si>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</si>
  <si>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</si>
  <si>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</si>
  <si>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</si>
  <si>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</si>
  <si>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</si>
  <si>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</si>
  <si>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</si>
  <si>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</si>
  <si>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</si>
  <si>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</si>
  <si>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</si>
  <si>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</si>
  <si>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</si>
  <si>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</si>
  <si>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</si>
  <si>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</si>
  <si>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</si>
  <si>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</si>
  <si>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</si>
  <si>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</si>
  <si>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</si>
  <si>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</si>
  <si>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</si>
  <si>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</si>
  <si>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</si>
  <si>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</si>
  <si>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</si>
  <si>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</si>
  <si>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</si>
  <si>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</si>
  <si>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</si>
  <si>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</si>
  <si>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</si>
  <si>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</si>
  <si>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</si>
  <si>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</si>
  <si>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</si>
  <si>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</si>
  <si>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</si>
  <si>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</si>
  <si>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</si>
  <si>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</si>
  <si>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</si>
  <si>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</si>
  <si>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</si>
  <si>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</si>
  <si>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</si>
  <si>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</si>
  <si>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</si>
  <si>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</si>
  <si>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</si>
  <si>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</si>
  <si>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</si>
  <si>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</si>
  <si>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</si>
  <si>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</si>
  <si>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</si>
  <si>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</si>
  <si>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</si>
  <si>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</si>
  <si>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</si>
  <si>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</si>
  <si>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</si>
  <si>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</si>
  <si>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</si>
  <si>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</si>
  <si>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</si>
  <si>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</si>
  <si>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</si>
  <si>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</si>
  <si>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</si>
  <si>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</si>
  <si>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</si>
  <si>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</si>
  <si>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</si>
  <si>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</si>
  <si>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</si>
  <si>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</si>
  <si>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</si>
  <si>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</si>
  <si>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</si>
  <si>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</si>
  <si>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</si>
  <si>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</si>
  <si>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</si>
  <si>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</si>
  <si>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</si>
  <si>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</si>
  <si>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</si>
  <si>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</si>
  <si>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</si>
  <si>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</si>
  <si>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</si>
  <si>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</si>
  <si>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</si>
  <si>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</si>
  <si>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</si>
  <si>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</si>
  <si>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</si>
  <si>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</si>
  <si>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</si>
  <si>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</si>
  <si>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</si>
  <si>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</si>
  <si>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</si>
  <si>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</si>
  <si>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</si>
  <si>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</si>
  <si>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</si>
  <si>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</si>
  <si>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</si>
  <si>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</si>
  <si>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</si>
  <si>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</si>
  <si>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</si>
  <si>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</si>
  <si>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</si>
  <si>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</si>
  <si>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</si>
  <si>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</si>
  <si>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</si>
  <si>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</si>
  <si>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</si>
  <si>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</si>
  <si>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</si>
  <si>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</si>
  <si>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</si>
  <si>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</si>
  <si>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</si>
  <si>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</si>
  <si>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</si>
  <si>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</si>
  <si>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</si>
  <si>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</si>
  <si>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</si>
  <si>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</si>
  <si>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</si>
  <si>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</si>
  <si>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</si>
  <si>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</si>
  <si>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</si>
  <si>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</si>
  <si>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</si>
  <si>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</si>
  <si>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</si>
  <si>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</si>
  <si>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</si>
  <si>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</si>
  <si>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</si>
  <si>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</si>
  <si>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</si>
  <si>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</si>
  <si>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</si>
  <si>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</si>
  <si>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</si>
  <si>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</si>
  <si>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</si>
  <si>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</si>
  <si>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</si>
  <si>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</si>
  <si>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</si>
  <si>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</si>
  <si>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</si>
  <si>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</si>
  <si>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</si>
  <si>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</si>
  <si>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</si>
  <si>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</si>
  <si>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</si>
  <si>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</si>
  <si>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</si>
  <si>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</si>
  <si>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</si>
  <si>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</si>
  <si>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</si>
  <si>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</si>
  <si>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</si>
  <si>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</si>
  <si>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</si>
  <si>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</si>
  <si>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</si>
  <si>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</si>
  <si>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</si>
  <si>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</si>
  <si>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</si>
  <si>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</si>
  <si>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</si>
  <si>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</si>
  <si>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</si>
  <si>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</si>
  <si>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</si>
  <si>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</si>
  <si>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</si>
  <si>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</si>
  <si>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</si>
  <si>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</si>
  <si>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</si>
  <si>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</si>
  <si>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</si>
  <si>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</si>
  <si>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</si>
  <si>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</si>
  <si>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</si>
  <si>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</si>
  <si>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</si>
  <si>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</si>
  <si>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</si>
  <si>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</si>
  <si>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</si>
  <si>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</si>
  <si>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</si>
  <si>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</si>
  <si>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</si>
  <si>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</si>
  <si>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</si>
  <si>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</si>
  <si>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</si>
  <si>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</si>
  <si>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</si>
  <si>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</si>
  <si>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</si>
  <si>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</si>
  <si>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</si>
  <si>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</si>
  <si>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</si>
  <si>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</si>
  <si>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</si>
  <si>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</si>
  <si>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</si>
  <si>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</si>
  <si>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</si>
  <si>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</si>
  <si>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</si>
  <si>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</si>
  <si>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</si>
  <si>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</si>
  <si>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</si>
  <si>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</si>
  <si>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</si>
  <si>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</si>
  <si>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</si>
  <si>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</si>
  <si>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</si>
  <si>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</si>
  <si>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</si>
  <si>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</si>
  <si>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</si>
  <si>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</si>
  <si>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</si>
  <si>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</si>
  <si>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</si>
  <si>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</si>
  <si>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</si>
  <si>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</si>
  <si>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</si>
  <si>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</si>
  <si>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</si>
  <si>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</si>
  <si>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</si>
  <si>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</si>
  <si>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</si>
  <si>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</si>
  <si>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</si>
  <si>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</si>
  <si>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</si>
  <si>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</si>
  <si>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</si>
  <si>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</si>
  <si>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</si>
  <si>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</si>
  <si>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</si>
  <si>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</si>
  <si>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</si>
  <si>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</si>
  <si>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</si>
  <si>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</si>
  <si>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</si>
  <si>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</si>
  <si>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</si>
  <si>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</si>
  <si>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</si>
  <si>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</si>
  <si>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</si>
  <si>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</si>
  <si>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</si>
  <si>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</si>
  <si>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</si>
  <si>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</si>
  <si>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</si>
  <si>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</si>
  <si>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</si>
  <si>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</si>
  <si>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</si>
  <si>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</si>
  <si>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</si>
  <si>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</si>
  <si>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</si>
  <si>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</si>
  <si>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</si>
  <si>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</si>
  <si>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</si>
  <si>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</si>
  <si>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</si>
  <si>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</si>
  <si>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</si>
  <si>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</si>
  <si>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</si>
  <si>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</si>
  <si>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</si>
  <si>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</si>
  <si>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</si>
  <si>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</si>
  <si>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</si>
  <si>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</si>
  <si>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</si>
  <si>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</si>
  <si>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</si>
  <si>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</si>
  <si>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</si>
  <si>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</si>
  <si>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</si>
  <si>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</si>
  <si>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</si>
  <si>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</si>
  <si>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</si>
  <si>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</si>
  <si>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</si>
  <si>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</si>
  <si>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</si>
  <si>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</si>
  <si>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</si>
  <si>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</si>
  <si>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</si>
  <si>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</si>
  <si>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</si>
  <si>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</si>
  <si>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</si>
  <si>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</si>
  <si>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</si>
  <si>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</si>
  <si>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</si>
  <si>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</si>
  <si>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</si>
  <si>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</si>
  <si>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</si>
  <si>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</si>
  <si>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</si>
  <si>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</si>
  <si>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</si>
  <si>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</si>
  <si>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</si>
  <si>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</si>
  <si>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</si>
  <si>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</si>
  <si>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</si>
  <si>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</si>
  <si>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</si>
  <si>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</si>
  <si>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</si>
  <si>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</si>
  <si>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</si>
  <si>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</si>
  <si>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</si>
  <si>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</si>
  <si>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</si>
  <si>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</si>
  <si>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</si>
  <si>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</si>
  <si>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</si>
  <si>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</si>
  <si>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</si>
  <si>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</si>
  <si>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</si>
  <si>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</si>
  <si>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</si>
  <si>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</si>
  <si>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</si>
  <si>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</si>
  <si>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</si>
  <si>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</si>
  <si>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</si>
  <si>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</si>
  <si>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</si>
  <si>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</si>
  <si>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</si>
  <si>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</si>
  <si>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</si>
  <si>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</si>
  <si>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</si>
  <si>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</si>
  <si>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</si>
  <si>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</si>
  <si>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</si>
  <si>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</si>
  <si>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</si>
  <si>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</si>
  <si>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</si>
  <si>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</si>
  <si>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</si>
  <si>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</si>
  <si>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</si>
  <si>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</si>
  <si>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</si>
  <si>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</si>
  <si>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</si>
  <si>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</si>
  <si>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</si>
  <si>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</si>
  <si>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</si>
  <si>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</si>
  <si>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</si>
  <si>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</si>
  <si>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</si>
  <si>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</si>
  <si>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</si>
  <si>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</si>
  <si>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</si>
  <si>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</si>
  <si>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</si>
  <si>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</si>
  <si>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</si>
  <si>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</si>
  <si>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</si>
  <si>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</si>
  <si>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</si>
  <si>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</si>
  <si>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</si>
  <si>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</si>
  <si>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</si>
  <si>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</si>
  <si>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</si>
  <si>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</si>
  <si>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</si>
  <si>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</si>
  <si>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</si>
  <si>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</si>
  <si>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</si>
  <si>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</si>
  <si>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</si>
  <si>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</si>
  <si>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</si>
  <si>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</si>
  <si>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</si>
  <si>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</si>
  <si>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</si>
  <si>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</si>
  <si>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</si>
  <si>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</si>
  <si>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</si>
  <si>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</si>
  <si>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</si>
  <si>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</si>
  <si>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</si>
  <si>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</si>
  <si>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</si>
  <si>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</si>
  <si>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</si>
  <si>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</si>
  <si>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</si>
  <si>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</si>
  <si>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</si>
  <si>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</si>
  <si>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</si>
  <si>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</si>
  <si>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</si>
  <si>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</si>
  <si>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</si>
  <si>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</si>
  <si>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</si>
  <si>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</si>
  <si>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</si>
  <si>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</si>
  <si>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</si>
  <si>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</si>
  <si>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</si>
  <si>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</si>
  <si>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</si>
  <si>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</si>
  <si>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</si>
  <si>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</si>
  <si>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</si>
  <si>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</si>
  <si>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</si>
  <si>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</si>
  <si>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</si>
  <si>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</si>
  <si>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</si>
  <si>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</si>
  <si>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</si>
  <si>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</si>
  <si>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</si>
  <si>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</si>
  <si>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</si>
  <si>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</si>
  <si>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</si>
  <si>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</si>
  <si>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</si>
  <si>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</si>
  <si>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</si>
  <si>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</si>
  <si>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</si>
  <si>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</si>
  <si>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</si>
  <si>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</si>
  <si>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</si>
  <si>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</si>
  <si>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</si>
  <si>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</si>
  <si>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</si>
  <si>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</si>
  <si>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</si>
  <si>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</si>
  <si>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</si>
  <si>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</si>
  <si>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</si>
  <si>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</si>
  <si>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</si>
  <si>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</si>
  <si>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</si>
  <si>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</si>
  <si>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</si>
  <si>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</si>
  <si>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</si>
  <si>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</si>
  <si>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</si>
  <si>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</si>
  <si>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</si>
  <si>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</si>
  <si>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</si>
  <si>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</si>
  <si>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</si>
  <si>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</si>
  <si>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</si>
  <si>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</si>
  <si>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</si>
  <si>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</si>
  <si>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</si>
  <si>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</si>
  <si>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</si>
  <si>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</si>
  <si>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</si>
  <si>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</si>
  <si>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</si>
  <si>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</si>
  <si>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</si>
  <si>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</si>
  <si>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</si>
  <si>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</si>
  <si>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</si>
  <si>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</si>
  <si>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</si>
  <si>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</si>
  <si>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</si>
  <si>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</si>
  <si>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</si>
  <si>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</si>
  <si>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</si>
  <si>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</si>
  <si>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</si>
  <si>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</si>
  <si>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</si>
  <si>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</si>
  <si>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</si>
  <si>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</si>
  <si>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</si>
  <si>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</si>
  <si>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</si>
  <si>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</si>
  <si>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</si>
  <si>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</si>
  <si>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</si>
  <si>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</si>
  <si>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</si>
  <si>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</si>
  <si>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</si>
  <si>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</si>
  <si>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</si>
  <si>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</si>
  <si>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</si>
  <si>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</si>
  <si>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</si>
  <si>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</si>
  <si>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</si>
  <si>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</si>
  <si>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</si>
  <si>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</si>
  <si>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</si>
  <si>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</si>
  <si>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</si>
  <si>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</si>
  <si>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</si>
  <si>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</si>
  <si>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</si>
  <si>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</si>
  <si>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</si>
  <si>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</si>
  <si>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</si>
  <si>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</si>
  <si>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</si>
  <si>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</si>
  <si>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</si>
  <si>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</si>
  <si>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</si>
  <si>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</si>
  <si>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</si>
  <si>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</si>
  <si>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</si>
  <si>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</si>
  <si>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</si>
  <si>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</si>
  <si>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</si>
  <si>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</si>
  <si>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</si>
  <si>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</si>
  <si>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</si>
  <si>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</si>
  <si>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</si>
  <si>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</si>
  <si>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</si>
  <si>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</si>
  <si>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</si>
  <si>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</si>
  <si>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</si>
  <si>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</si>
  <si>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</si>
  <si>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</si>
  <si>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</si>
  <si>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</si>
  <si>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</si>
  <si>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</si>
  <si>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</si>
  <si>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</si>
  <si>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</si>
  <si>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</si>
  <si>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</si>
  <si>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</si>
  <si>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</si>
  <si>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</si>
  <si>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</si>
  <si>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</si>
  <si>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</si>
  <si>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</si>
  <si>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</si>
  <si>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</si>
  <si>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</si>
  <si>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</si>
  <si>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</si>
  <si>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</si>
  <si>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</si>
  <si>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</si>
  <si>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</si>
  <si>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</si>
  <si>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</si>
  <si>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</si>
  <si>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</si>
  <si>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</si>
  <si>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</si>
  <si>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</si>
  <si>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</si>
  <si>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</si>
  <si>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</si>
  <si>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</si>
  <si>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</si>
  <si>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</si>
  <si>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</si>
  <si>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</si>
  <si>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</si>
  <si>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</si>
  <si>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</si>
  <si>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</si>
  <si>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</si>
  <si>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</si>
  <si>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</si>
  <si>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</si>
  <si>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</si>
  <si>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</si>
  <si>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</si>
  <si>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</si>
  <si>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</si>
  <si>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</si>
  <si>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</si>
  <si>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</si>
  <si>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</si>
  <si>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</si>
  <si>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</si>
  <si>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</si>
  <si>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</si>
  <si>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</si>
  <si>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</si>
  <si>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</si>
  <si>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</si>
  <si>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</si>
  <si>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</si>
  <si>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</si>
  <si>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</si>
  <si>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</si>
  <si>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</si>
  <si>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</si>
  <si>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</si>
  <si>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</si>
  <si>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</si>
  <si>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</si>
  <si>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</si>
  <si>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</si>
  <si>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</si>
  <si>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</si>
  <si>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</si>
  <si>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</si>
  <si>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</si>
  <si>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</si>
  <si>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</si>
  <si>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</si>
  <si>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</si>
  <si>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</si>
  <si>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</si>
  <si>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</si>
  <si>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</si>
  <si>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</si>
  <si>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</si>
  <si>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</si>
  <si>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</si>
  <si>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</si>
  <si>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</si>
  <si>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</si>
  <si>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</si>
  <si>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</si>
  <si>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</si>
  <si>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</si>
  <si>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</si>
  <si>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</si>
  <si>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</si>
  <si>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</si>
  <si>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</si>
  <si>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</si>
  <si>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</si>
  <si>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</si>
  <si>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</si>
  <si>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</si>
  <si>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</si>
  <si>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</si>
  <si>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</si>
  <si>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</si>
  <si>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</si>
  <si>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</si>
  <si>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</si>
  <si>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</si>
  <si>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</si>
  <si>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</si>
  <si>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</si>
  <si>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</si>
  <si>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</si>
  <si>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</si>
  <si>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</si>
  <si>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</si>
  <si>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</si>
  <si>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</si>
  <si>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</si>
  <si>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</si>
  <si>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</si>
  <si>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</si>
  <si>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</si>
  <si>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</si>
  <si>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</si>
  <si>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</si>
  <si>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</si>
  <si>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</si>
  <si>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</si>
  <si>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</si>
  <si>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</si>
  <si>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</si>
  <si>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</si>
  <si>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</si>
  <si>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</si>
  <si>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</si>
  <si>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</si>
  <si>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</si>
  <si>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</si>
  <si>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</si>
  <si>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</si>
  <si>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</si>
  <si>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</si>
  <si>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</si>
  <si>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</si>
  <si>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</si>
  <si>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</si>
  <si>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</si>
  <si>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</si>
  <si>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</si>
  <si>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</si>
  <si>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</si>
  <si>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</si>
  <si>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</si>
  <si>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</si>
  <si>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</si>
  <si>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</si>
  <si>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</si>
  <si>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</si>
  <si>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</si>
  <si>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</si>
  <si>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</si>
  <si>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</si>
  <si>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</si>
  <si>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</si>
  <si>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</si>
  <si>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</si>
  <si>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</si>
  <si>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</si>
  <si>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</si>
  <si>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</si>
  <si>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</si>
  <si>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</si>
  <si>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</si>
  <si>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</si>
  <si>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</si>
  <si>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</si>
  <si>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</si>
  <si>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</si>
  <si>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</si>
  <si>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</si>
  <si>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</si>
  <si>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</si>
  <si>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</si>
  <si>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</si>
  <si>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</si>
  <si>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</si>
  <si>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</si>
  <si>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</si>
  <si>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</si>
  <si>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</si>
  <si>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</si>
  <si>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</si>
  <si>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</si>
  <si>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</si>
  <si>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</si>
  <si>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</si>
  <si>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</si>
  <si>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</si>
  <si>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</si>
  <si>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</si>
  <si>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</si>
  <si>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</si>
  <si>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</si>
  <si>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</si>
  <si>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</si>
  <si>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</si>
  <si>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</si>
  <si>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</si>
  <si>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</si>
  <si>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</si>
  <si>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</si>
  <si>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</si>
  <si>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</si>
  <si>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</si>
  <si>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</si>
  <si>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</si>
  <si>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</si>
  <si>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</si>
  <si>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</si>
  <si>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</si>
  <si>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</si>
  <si>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</si>
  <si>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</si>
  <si>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</si>
  <si>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</si>
  <si>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</si>
  <si>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</si>
  <si>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</si>
  <si>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</si>
  <si>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</si>
  <si>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</si>
  <si>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</si>
  <si>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</si>
  <si>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</si>
  <si>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</si>
  <si>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</si>
  <si>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</si>
  <si>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</si>
  <si>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</si>
  <si>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</si>
  <si>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</si>
  <si>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</si>
  <si>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</si>
  <si>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</si>
  <si>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</si>
  <si>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</si>
  <si>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</si>
  <si>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</si>
  <si>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</si>
  <si>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</si>
  <si>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</si>
  <si>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</si>
  <si>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</si>
  <si>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</si>
  <si>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</si>
  <si>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</si>
  <si>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</si>
  <si>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</si>
  <si>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</si>
  <si>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</si>
  <si>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</si>
  <si>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</si>
  <si>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</si>
  <si>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</si>
  <si>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</si>
  <si>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</si>
  <si>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</si>
  <si>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</si>
  <si>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</si>
  <si>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</si>
  <si>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</si>
  <si>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</si>
  <si>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</si>
  <si>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</si>
  <si>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</si>
  <si>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</si>
  <si>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</si>
  <si>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</si>
  <si>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</si>
  <si>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</si>
  <si>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</si>
  <si>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</si>
  <si>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</si>
  <si>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</si>
  <si>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</si>
  <si>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</si>
  <si>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</si>
  <si>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</si>
  <si>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</si>
  <si>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</si>
  <si>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</si>
  <si>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</si>
  <si>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</si>
  <si>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</si>
  <si>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</si>
  <si>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</si>
  <si>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</si>
  <si>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</si>
  <si>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</si>
  <si>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</si>
  <si>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</si>
  <si>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</si>
  <si>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</si>
  <si>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</si>
  <si>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</si>
  <si>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</si>
  <si>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</si>
  <si>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</si>
  <si>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</si>
  <si>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</si>
  <si>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</si>
  <si>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</si>
  <si>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</si>
  <si>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</si>
  <si>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</si>
  <si>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</si>
  <si>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</si>
  <si>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</si>
  <si>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</si>
  <si>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</si>
  <si>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</si>
  <si>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</si>
  <si>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</si>
  <si>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</si>
  <si>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</si>
  <si>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</si>
  <si>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</si>
  <si>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</si>
  <si>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</si>
  <si>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</si>
  <si>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</si>
  <si>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</si>
  <si>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</si>
  <si>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</si>
  <si>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</si>
  <si>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</si>
  <si>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</si>
  <si>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</si>
  <si>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</si>
  <si>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</si>
  <si>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</si>
  <si>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</si>
  <si>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</si>
  <si>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</si>
  <si>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</si>
  <si>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</si>
  <si>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</si>
  <si>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</si>
  <si>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</si>
  <si>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</si>
  <si>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</si>
  <si>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</si>
  <si>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</si>
  <si>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</si>
  <si>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</si>
  <si>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</si>
  <si>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</si>
  <si>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</si>
  <si>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</si>
  <si>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</si>
  <si>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</si>
  <si>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</si>
  <si>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</si>
  <si>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</si>
  <si>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</si>
  <si>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</si>
  <si>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</si>
  <si>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</si>
  <si>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</si>
  <si>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</si>
  <si>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</si>
  <si>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</si>
  <si>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</si>
  <si>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</si>
  <si>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</si>
  <si>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</si>
  <si>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</si>
  <si>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</si>
  <si>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</si>
  <si>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</si>
  <si>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</si>
  <si>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</si>
  <si>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</si>
  <si>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</si>
  <si>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</si>
  <si>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</si>
  <si>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</si>
  <si>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</si>
  <si>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</si>
  <si>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</si>
  <si>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</si>
  <si>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</si>
  <si>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</si>
  <si>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</si>
  <si>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</si>
  <si>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</si>
  <si>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</si>
  <si>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</si>
  <si>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</si>
  <si>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</si>
  <si>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</si>
  <si>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</si>
  <si>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</si>
  <si>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</si>
  <si>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</si>
  <si>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</si>
  <si>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</si>
  <si>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</si>
  <si>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</si>
  <si>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</si>
  <si>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</si>
  <si>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</si>
  <si>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</si>
  <si>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</si>
  <si>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</si>
  <si>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</si>
  <si>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</si>
  <si>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</si>
  <si>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</si>
  <si>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</si>
  <si>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</si>
  <si>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</si>
  <si>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</si>
  <si>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</si>
  <si>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</si>
  <si>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</si>
  <si>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</si>
  <si>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</si>
  <si>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</si>
  <si>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</si>
  <si>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</si>
  <si>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</si>
  <si>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</si>
  <si>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</si>
  <si>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</si>
  <si>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</si>
  <si>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</si>
  <si>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</si>
  <si>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</si>
  <si>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</si>
  <si>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</si>
  <si>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</si>
  <si>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</si>
  <si>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</si>
  <si>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</si>
  <si>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</si>
  <si>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</si>
  <si>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</si>
  <si>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</si>
  <si>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</si>
  <si>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</si>
  <si>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</si>
  <si>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</si>
  <si>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</si>
  <si>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</si>
  <si>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</si>
  <si>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</si>
  <si>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</si>
  <si>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</si>
  <si>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</si>
  <si>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</si>
  <si>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</si>
  <si>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</si>
  <si>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</si>
  <si>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</si>
  <si>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</si>
  <si>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</si>
  <si>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</si>
  <si>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</si>
  <si>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</si>
  <si>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</si>
  <si>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</si>
  <si>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</si>
  <si>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</si>
  <si>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</si>
  <si>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</si>
  <si>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</si>
  <si>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</si>
  <si>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</si>
  <si>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</si>
  <si>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</si>
  <si>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</si>
  <si>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</si>
  <si>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</si>
  <si>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</si>
  <si>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</si>
  <si>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</si>
  <si>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</si>
  <si>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</si>
  <si>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</si>
  <si>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</si>
  <si>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</si>
  <si>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</si>
  <si>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</si>
  <si>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</si>
  <si>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</si>
  <si>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</si>
  <si>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</si>
  <si>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</si>
  <si>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</si>
  <si>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</si>
  <si>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</si>
  <si>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</si>
  <si>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</si>
  <si>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</si>
  <si>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</si>
  <si>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</si>
  <si>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</si>
  <si>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</si>
  <si>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</si>
  <si>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</si>
  <si>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</si>
  <si>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</si>
  <si>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</si>
  <si>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</si>
  <si>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</si>
  <si>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</si>
  <si>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</si>
  <si>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</si>
  <si>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</si>
  <si>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</si>
  <si>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</si>
  <si>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</si>
  <si>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</si>
  <si>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</si>
  <si>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</si>
  <si>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</si>
  <si>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</si>
  <si>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</si>
  <si>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</si>
  <si>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</si>
  <si>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</si>
  <si>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</si>
  <si>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</si>
  <si>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</si>
  <si>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</si>
  <si>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</si>
  <si>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</si>
  <si>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</si>
  <si>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</si>
  <si>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</si>
  <si>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</si>
  <si>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</si>
  <si>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</si>
  <si>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</si>
  <si>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</si>
  <si>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</si>
  <si>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</si>
  <si>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</si>
  <si>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</si>
  <si>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</si>
  <si>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</si>
  <si>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</si>
  <si>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</si>
  <si>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</si>
  <si>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</si>
  <si>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</si>
  <si>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</si>
  <si>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</si>
  <si>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</si>
  <si>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</si>
  <si>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</si>
  <si>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</si>
  <si>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</si>
  <si>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</si>
  <si>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</si>
  <si>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</si>
  <si>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</si>
  <si>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</si>
  <si>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</si>
  <si>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</si>
  <si>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</si>
  <si>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</si>
  <si>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</si>
  <si>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</si>
  <si>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</si>
  <si>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</si>
  <si>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</si>
  <si>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</si>
  <si>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</si>
  <si>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</si>
  <si>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</si>
  <si>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</si>
  <si>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</si>
  <si>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</si>
  <si>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</si>
  <si>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</si>
  <si>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</si>
  <si>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</si>
  <si>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</si>
  <si>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</si>
  <si>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</si>
  <si>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</si>
  <si>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</si>
  <si>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</si>
  <si>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</si>
  <si>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</si>
  <si>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</si>
  <si>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</si>
  <si>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</si>
  <si>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</si>
  <si>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</si>
  <si>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</si>
  <si>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</si>
  <si>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</si>
  <si>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</si>
  <si>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</si>
  <si>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</si>
  <si>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</si>
  <si>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</si>
  <si>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</si>
  <si>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</si>
  <si>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</si>
  <si>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</si>
  <si>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</si>
  <si>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</si>
  <si>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</si>
  <si>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</si>
  <si>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</si>
  <si>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</si>
  <si>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</si>
  <si>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</si>
  <si>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</si>
  <si>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</si>
  <si>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</si>
  <si>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</si>
  <si>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</si>
  <si>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</si>
  <si>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</si>
  <si>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</si>
  <si>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</si>
  <si>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</si>
  <si>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</si>
  <si>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</si>
  <si>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</si>
  <si>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</si>
  <si>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</si>
  <si>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</si>
  <si>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</si>
  <si>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</si>
  <si>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</si>
  <si>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</si>
  <si>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</si>
  <si>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</si>
  <si>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</si>
  <si>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</si>
  <si>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</si>
  <si>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</si>
  <si>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</si>
  <si>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</si>
  <si>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</si>
  <si>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</si>
  <si>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</si>
  <si>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</si>
  <si>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</si>
  <si>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</si>
  <si>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</si>
  <si>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</si>
  <si>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</si>
  <si>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</si>
  <si>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</si>
  <si>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</si>
  <si>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</si>
  <si>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</si>
  <si>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</si>
  <si>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</si>
  <si>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</si>
  <si>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</si>
  <si>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</si>
  <si>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</si>
  <si>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</si>
  <si>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</si>
  <si>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</si>
  <si>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</si>
  <si>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</si>
  <si>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</si>
  <si>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</si>
  <si>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</si>
  <si>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</si>
  <si>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</si>
  <si>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</si>
  <si>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</si>
  <si>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</si>
  <si>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</si>
  <si>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</si>
  <si>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</si>
  <si>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</si>
  <si>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</si>
  <si>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</si>
  <si>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</si>
  <si>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</si>
  <si>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</si>
  <si>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</si>
  <si>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</si>
  <si>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</si>
  <si>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</si>
  <si>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</si>
  <si>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</si>
  <si>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</si>
  <si>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</si>
  <si>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</si>
  <si>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</si>
  <si>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</si>
  <si>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</si>
  <si>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</si>
  <si>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</si>
  <si>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</si>
  <si>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</si>
  <si>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</si>
  <si>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</si>
  <si>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</si>
  <si>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</si>
  <si>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</si>
  <si>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</si>
  <si>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</si>
  <si>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</si>
  <si>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</si>
  <si>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</si>
  <si>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</si>
  <si>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</si>
  <si>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</si>
  <si>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</si>
  <si>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</si>
  <si>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</si>
  <si>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</si>
  <si>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</si>
  <si>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</si>
  <si>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</si>
  <si>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</si>
  <si>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</si>
  <si>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</si>
  <si>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</si>
  <si>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</si>
  <si>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</si>
  <si>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</si>
  <si>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</si>
  <si>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</si>
  <si>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</si>
  <si>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</si>
  <si>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</si>
  <si>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</si>
  <si>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</si>
  <si>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</si>
  <si>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</si>
  <si>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</si>
  <si>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</si>
  <si>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</si>
  <si>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</si>
  <si>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</si>
  <si>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</si>
  <si>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</si>
  <si>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</si>
  <si>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</si>
  <si>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</si>
  <si>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</si>
  <si>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</si>
  <si>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</si>
  <si>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</si>
  <si>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</si>
  <si>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</si>
  <si>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</si>
  <si>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</si>
  <si>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</si>
  <si>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</si>
  <si>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</si>
  <si>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</si>
  <si>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</si>
  <si>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</si>
  <si>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</si>
  <si>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</si>
  <si>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</si>
  <si>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</si>
  <si>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</si>
  <si>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</si>
  <si>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</si>
  <si>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</si>
  <si>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</si>
  <si>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</si>
  <si>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</si>
  <si>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</si>
  <si>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</si>
  <si>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</si>
  <si>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</si>
  <si>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</si>
  <si>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</si>
  <si>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</si>
  <si>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</si>
  <si>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</si>
  <si>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</si>
  <si>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</si>
  <si>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</si>
  <si>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</si>
  <si>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</si>
  <si>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</si>
  <si>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</si>
  <si>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</si>
  <si>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</si>
  <si>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</si>
  <si>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</si>
  <si>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</si>
  <si>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</si>
  <si>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</si>
  <si>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</si>
  <si>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</si>
  <si>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</si>
  <si>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</si>
  <si>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</si>
  <si>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</si>
  <si>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</si>
  <si>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</si>
  <si>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</si>
  <si>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</si>
  <si>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</si>
  <si>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</si>
  <si>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</si>
  <si>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</si>
  <si>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</si>
  <si>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</si>
  <si>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</si>
  <si>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</si>
  <si>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</si>
  <si>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</si>
  <si>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</si>
  <si>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</si>
  <si>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</si>
  <si>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</si>
  <si>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</si>
  <si>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</si>
  <si>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</si>
  <si>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</si>
  <si>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</si>
  <si>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</si>
  <si>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</si>
  <si>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</si>
  <si>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</si>
  <si>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</si>
  <si>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</si>
  <si>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</si>
  <si>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</si>
  <si>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</si>
  <si>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</si>
  <si>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</si>
  <si>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</si>
  <si>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</si>
  <si>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</si>
  <si>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</si>
  <si>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</si>
  <si>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</si>
  <si>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</si>
  <si>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</si>
  <si>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</si>
  <si>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</si>
  <si>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</si>
  <si>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</si>
  <si>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</si>
  <si>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</si>
  <si>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</si>
  <si>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</si>
  <si>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</si>
  <si>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</si>
  <si>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</si>
  <si>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</si>
  <si>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</si>
  <si>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</si>
  <si>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</si>
  <si>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</si>
  <si>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</si>
  <si>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</si>
  <si>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</si>
  <si>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</si>
  <si>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</si>
  <si>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</si>
  <si>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</si>
  <si>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</si>
  <si>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</si>
  <si>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</si>
  <si>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</si>
  <si>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</si>
  <si>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</si>
  <si>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</si>
  <si>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</si>
  <si>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</si>
  <si>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</si>
  <si>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</si>
  <si>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</si>
  <si>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</si>
  <si>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</si>
  <si>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</si>
  <si>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</si>
  <si>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</si>
  <si>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</si>
  <si>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</si>
  <si>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</si>
  <si>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</si>
  <si>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</si>
  <si>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</si>
  <si>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</si>
  <si>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</si>
  <si>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</si>
  <si>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</si>
  <si>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</si>
  <si>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</si>
  <si>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</si>
  <si>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</si>
  <si>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</si>
  <si>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</si>
  <si>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</si>
  <si>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</si>
  <si>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</si>
  <si>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</si>
  <si>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</si>
  <si>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</si>
  <si>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</si>
  <si>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</si>
  <si>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</si>
  <si>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</si>
  <si>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</si>
  <si>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</si>
  <si>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</si>
  <si>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</si>
  <si>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</si>
  <si>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</si>
  <si>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</si>
  <si>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</si>
  <si>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</si>
  <si>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</si>
  <si>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</si>
  <si>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</si>
  <si>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</si>
  <si>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</si>
  <si>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</si>
  <si>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</si>
  <si>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</si>
  <si>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</si>
  <si>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</si>
  <si>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</si>
  <si>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</si>
  <si>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</si>
  <si>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</si>
  <si>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</si>
  <si>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</si>
  <si>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</si>
  <si>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</si>
  <si>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</si>
  <si>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</si>
  <si>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</si>
  <si>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</si>
  <si>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</si>
  <si>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</si>
  <si>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</si>
  <si>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</si>
  <si>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</si>
  <si>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</si>
  <si>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</si>
  <si>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</si>
  <si>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</si>
  <si>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</si>
  <si>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</si>
  <si>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</si>
  <si>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</si>
  <si>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</si>
  <si>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</si>
  <si>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</si>
  <si>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</si>
  <si>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</si>
  <si>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</si>
  <si>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</si>
  <si>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</si>
  <si>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</si>
  <si>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</si>
  <si>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</si>
  <si>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</si>
  <si>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</si>
  <si>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</si>
  <si>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</si>
  <si>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</si>
  <si>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</si>
  <si>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</si>
  <si>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</si>
  <si>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</si>
  <si>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</si>
  <si>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</si>
  <si>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</si>
  <si>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</si>
  <si>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</si>
  <si>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</si>
  <si>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</si>
  <si>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</si>
  <si>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</si>
  <si>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</si>
  <si>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</si>
  <si>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</si>
  <si>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</si>
  <si>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</si>
  <si>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</si>
  <si>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</si>
  <si>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</si>
  <si>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</si>
  <si>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</si>
  <si>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</si>
  <si>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</si>
  <si>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</si>
  <si>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</si>
  <si>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</si>
  <si>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</si>
  <si>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</si>
  <si>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</si>
  <si>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</si>
  <si>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</si>
  <si>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</si>
  <si>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</si>
  <si>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</si>
  <si>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</si>
  <si>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</si>
  <si>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</si>
  <si>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</si>
  <si>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</si>
  <si>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</si>
  <si>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</si>
  <si>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</si>
  <si>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</si>
  <si>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</si>
  <si>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</si>
  <si>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</si>
  <si>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</si>
  <si>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</si>
  <si>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</si>
  <si>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</si>
  <si>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</si>
  <si>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</si>
  <si>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</si>
  <si>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</si>
  <si>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</si>
  <si>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</si>
  <si>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</si>
  <si>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</si>
  <si>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</si>
  <si>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</si>
  <si>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</si>
  <si>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</si>
  <si>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</si>
  <si>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</si>
  <si>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</si>
  <si>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</si>
  <si>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</si>
  <si>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</si>
  <si>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</si>
  <si>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</si>
  <si>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</si>
  <si>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</si>
  <si>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</si>
  <si>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</si>
  <si>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</si>
  <si>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</si>
  <si>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</si>
  <si>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</si>
  <si>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</si>
  <si>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</si>
  <si>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</si>
  <si>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</si>
  <si>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</si>
  <si>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</si>
  <si>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</si>
  <si>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</si>
  <si>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</si>
  <si>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</si>
  <si>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</si>
  <si>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</si>
  <si>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</si>
  <si>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</si>
  <si>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</si>
  <si>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</si>
  <si>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</si>
  <si>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</si>
  <si>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</si>
  <si>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</si>
  <si>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</si>
  <si>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</si>
  <si>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</si>
  <si>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</si>
  <si>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</si>
  <si>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</si>
  <si>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</si>
  <si>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</si>
  <si>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</si>
  <si>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</si>
  <si>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</si>
  <si>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</si>
  <si>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</si>
  <si>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</si>
  <si>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</si>
  <si>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</si>
  <si>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</si>
  <si>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</si>
  <si>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</si>
  <si>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</si>
  <si>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</si>
  <si>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</si>
  <si>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</si>
  <si>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</si>
  <si>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</si>
  <si>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</si>
  <si>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</si>
  <si>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</si>
  <si>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</si>
  <si>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</si>
  <si>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</si>
  <si>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</si>
  <si>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</si>
  <si>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</si>
  <si>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</si>
  <si>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</si>
  <si>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</si>
  <si>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</si>
  <si>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</si>
  <si>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</si>
  <si>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</si>
  <si>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</si>
  <si>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</si>
  <si>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</si>
  <si>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</si>
  <si>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</si>
  <si>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</si>
  <si>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</si>
  <si>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</si>
  <si>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</si>
  <si>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</si>
  <si>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</si>
  <si>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</si>
  <si>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</si>
  <si>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</si>
  <si>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</si>
  <si>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</si>
  <si>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</si>
  <si>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</si>
  <si>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</si>
  <si>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</si>
  <si>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</si>
  <si>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</si>
  <si>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</si>
  <si>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</si>
  <si>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</si>
  <si>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</si>
  <si>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</si>
  <si>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</si>
  <si>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</si>
  <si>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</si>
  <si>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</si>
  <si>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</si>
  <si>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</si>
  <si>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</si>
  <si>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</si>
  <si>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</si>
  <si>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</si>
  <si>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</si>
  <si>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</si>
  <si>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</si>
  <si>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</si>
  <si>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</si>
  <si>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</si>
  <si>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</si>
  <si>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</si>
  <si>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</si>
  <si>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</si>
  <si>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</si>
  <si>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</si>
  <si>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</si>
  <si>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</si>
  <si>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</si>
  <si>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</si>
  <si>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</si>
  <si>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</si>
  <si>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</si>
  <si>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</si>
  <si>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</si>
  <si>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</si>
  <si>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</si>
  <si>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</si>
  <si>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</si>
  <si>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</si>
  <si>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</si>
  <si>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</si>
  <si>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</si>
  <si>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</si>
  <si>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</si>
  <si>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</si>
  <si>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</si>
  <si>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</si>
  <si>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</si>
  <si>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</si>
  <si>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</si>
  <si>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</si>
  <si>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</si>
  <si>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</si>
  <si>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</si>
  <si>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</si>
  <si>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</si>
  <si>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</si>
  <si>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</si>
  <si>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</si>
  <si>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</si>
  <si>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</si>
  <si>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</si>
  <si>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</si>
  <si>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</si>
  <si>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</si>
  <si>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</si>
  <si>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</si>
  <si>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</si>
  <si>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</si>
  <si>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</si>
  <si>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</si>
  <si>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</si>
  <si>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</si>
  <si>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</si>
  <si>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</si>
  <si>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</si>
  <si>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</si>
  <si>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</si>
  <si>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</si>
  <si>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</si>
  <si>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</si>
  <si>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</si>
  <si>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</si>
  <si>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</si>
  <si>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</si>
  <si>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</si>
  <si>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</si>
  <si>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</si>
  <si>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</si>
  <si>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</si>
  <si>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</si>
  <si>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</si>
  <si>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</si>
  <si>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</si>
  <si>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</si>
  <si>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</si>
  <si>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</si>
  <si>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</si>
  <si>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</si>
  <si>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</si>
  <si>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</si>
  <si>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</si>
  <si>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</si>
  <si>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</si>
  <si>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</si>
  <si>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</si>
  <si>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</si>
  <si>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</si>
  <si>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</si>
  <si>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</si>
  <si>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</si>
  <si>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</si>
  <si>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</si>
  <si>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</si>
  <si>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</si>
  <si>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</si>
  <si>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</si>
  <si>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</si>
  <si>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</si>
  <si>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</si>
  <si>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</si>
  <si>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</si>
  <si>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</si>
  <si>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</si>
  <si>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</si>
  <si>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</si>
  <si>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</si>
  <si>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</si>
  <si>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</si>
  <si>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</si>
  <si>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</si>
  <si>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</si>
  <si>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</si>
  <si>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</si>
  <si>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</si>
  <si>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</si>
  <si>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</si>
  <si>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</si>
  <si>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</si>
  <si>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</si>
  <si>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</si>
  <si>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</si>
  <si>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</si>
  <si>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</si>
  <si>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</si>
  <si>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</si>
  <si>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</si>
  <si>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</si>
  <si>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</si>
  <si>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</si>
  <si>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</si>
  <si>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</si>
  <si>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</si>
  <si>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</si>
  <si>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</si>
  <si>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</si>
  <si>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</si>
  <si>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</si>
  <si>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</si>
  <si>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</si>
  <si>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</si>
  <si>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</si>
  <si>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</si>
  <si>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</si>
  <si>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</si>
  <si>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</si>
  <si>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</si>
  <si>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</si>
  <si>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</si>
  <si>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</si>
  <si>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</si>
  <si>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</si>
  <si>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</si>
  <si>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</si>
  <si>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</si>
  <si>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</si>
  <si>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</si>
  <si>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</si>
  <si>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</si>
  <si>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</si>
  <si>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</si>
  <si>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</si>
  <si>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</si>
  <si>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</si>
  <si>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</si>
  <si>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</si>
  <si>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</si>
  <si>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</si>
  <si>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</si>
  <si>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</si>
  <si>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</si>
  <si>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</si>
  <si>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</si>
  <si>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</si>
  <si>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</si>
  <si>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</si>
  <si>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</si>
  <si>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</si>
  <si>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</si>
  <si>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</si>
  <si>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</si>
  <si>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</si>
  <si>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</si>
  <si>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</si>
  <si>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</si>
  <si>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</si>
  <si>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</si>
  <si>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</si>
  <si>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</si>
  <si>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</si>
  <si>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</si>
  <si>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</si>
  <si>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</si>
  <si>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</si>
  <si>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</si>
  <si>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</si>
  <si>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</si>
  <si>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</si>
  <si>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</si>
  <si>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</si>
  <si>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</si>
  <si>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</si>
  <si>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</si>
  <si>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</si>
  <si>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</si>
  <si>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</si>
  <si>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</si>
  <si>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</si>
  <si>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</si>
  <si>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</si>
  <si>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</si>
  <si>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</si>
  <si>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</si>
  <si>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</si>
  <si>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</si>
  <si>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</si>
  <si>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</si>
  <si>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</si>
  <si>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</si>
  <si>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</si>
  <si>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</si>
  <si>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</si>
  <si>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</si>
  <si>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</si>
  <si>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</si>
  <si>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</si>
  <si>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</si>
  <si>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</si>
  <si>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</si>
  <si>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</si>
  <si>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</si>
  <si>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</si>
  <si>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</si>
  <si>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</si>
  <si>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</si>
  <si>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</si>
  <si>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</si>
  <si>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</si>
  <si>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</si>
  <si>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</si>
  <si>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</si>
  <si>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</si>
  <si>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</si>
  <si>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</si>
  <si>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</si>
  <si>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</si>
  <si>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</si>
  <si>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</si>
  <si>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</si>
  <si>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</si>
  <si>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</si>
  <si>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</si>
  <si>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</si>
  <si>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</si>
  <si>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</si>
  <si>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</si>
  <si>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</si>
  <si>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</si>
  <si>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</si>
  <si>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</si>
  <si>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</si>
  <si>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</si>
  <si>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</si>
  <si>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</si>
  <si>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</si>
  <si>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</si>
  <si>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</si>
  <si>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</si>
  <si>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</si>
  <si>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</si>
  <si>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</si>
  <si>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</si>
  <si>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</si>
  <si>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</si>
  <si>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</si>
  <si>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</si>
  <si>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</si>
  <si>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</si>
  <si>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</si>
  <si>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</si>
  <si>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</si>
  <si>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</si>
  <si>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</si>
  <si>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</si>
  <si>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</si>
  <si>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</si>
  <si>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</si>
  <si>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</si>
  <si>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</si>
  <si>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</si>
  <si>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</si>
  <si>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</si>
  <si>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</si>
  <si>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</si>
  <si>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</si>
  <si>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</si>
  <si>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</si>
  <si>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</si>
  <si>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</si>
  <si>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</si>
  <si>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</si>
  <si>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</si>
  <si>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</si>
  <si>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</si>
  <si>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</si>
  <si>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</si>
  <si>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</si>
  <si>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</si>
  <si>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</si>
  <si>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</si>
  <si>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</si>
  <si>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</si>
  <si>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</si>
  <si>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</si>
  <si>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</si>
  <si>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</si>
  <si>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</si>
  <si>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</si>
  <si>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</si>
  <si>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</si>
  <si>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</si>
  <si>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</si>
  <si>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</si>
  <si>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</si>
  <si>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</si>
  <si>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</si>
  <si>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</si>
  <si>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</si>
  <si>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</si>
  <si>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</si>
  <si>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</si>
  <si>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</si>
  <si>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</si>
  <si>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</si>
  <si>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</si>
  <si>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</si>
  <si>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</si>
  <si>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</si>
  <si>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</si>
  <si>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</si>
  <si>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</si>
  <si>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</si>
  <si>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</si>
  <si>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</si>
  <si>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</si>
  <si>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</si>
  <si>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</si>
  <si>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</si>
  <si>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</si>
  <si>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</si>
  <si>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</si>
  <si>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</si>
  <si>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</si>
  <si>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</si>
  <si>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</si>
  <si>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</si>
  <si>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</si>
  <si>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</si>
  <si>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</si>
  <si>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</si>
  <si>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</si>
  <si>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</si>
  <si>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</si>
  <si>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</si>
  <si>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</si>
  <si>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</si>
  <si>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</si>
  <si>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</si>
  <si>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</si>
  <si>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</si>
  <si>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</si>
  <si>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</si>
  <si>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</si>
  <si>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</si>
  <si>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</si>
  <si>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</si>
  <si>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</si>
  <si>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</si>
  <si>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</si>
  <si>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</si>
  <si>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</si>
  <si>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</si>
  <si>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</si>
  <si>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</si>
  <si>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</si>
  <si>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</si>
  <si>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</si>
  <si>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</si>
  <si>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</si>
  <si>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</si>
  <si>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</si>
  <si>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</si>
  <si>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</si>
  <si>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</si>
  <si>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</si>
  <si>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</si>
  <si>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</si>
  <si>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</si>
  <si>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</si>
  <si>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</si>
  <si>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</si>
  <si>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</si>
  <si>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</si>
  <si>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</si>
  <si>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</si>
  <si>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</si>
  <si>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</si>
  <si>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</si>
  <si>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</si>
  <si>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</si>
  <si>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</si>
  <si>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</si>
  <si>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</si>
  <si>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</si>
  <si>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</si>
  <si>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</si>
  <si>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</si>
  <si>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</si>
  <si>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</si>
  <si>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</si>
  <si>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</si>
  <si>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</si>
  <si>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</si>
  <si>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</si>
  <si>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</si>
  <si>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</si>
  <si>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</si>
  <si>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</si>
  <si>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</si>
  <si>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</si>
  <si>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</si>
  <si>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</si>
  <si>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</si>
  <si>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</si>
  <si>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</si>
  <si>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</si>
  <si>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</si>
  <si>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</si>
  <si>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</si>
  <si>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</si>
  <si>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</si>
  <si>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</si>
  <si>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</si>
  <si>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</si>
  <si>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</si>
  <si>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</si>
  <si>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</si>
  <si>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</si>
  <si>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</si>
  <si>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</si>
  <si>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</si>
  <si>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</si>
  <si>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</si>
  <si>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</si>
  <si>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</si>
  <si>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</si>
  <si>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</si>
  <si>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</si>
  <si>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</si>
  <si>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</si>
  <si>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</si>
  <si>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</si>
  <si>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</si>
  <si>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</si>
  <si>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</si>
  <si>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</si>
  <si>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</si>
  <si>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</si>
  <si>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</si>
  <si>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</si>
  <si>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</si>
  <si>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</si>
  <si>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</si>
  <si>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</si>
  <si>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</si>
  <si>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</si>
  <si>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</si>
  <si>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</si>
  <si>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</si>
  <si>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</si>
  <si>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</si>
  <si>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</si>
  <si>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</si>
  <si>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</si>
  <si>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</si>
  <si>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</si>
  <si>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</si>
  <si>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</si>
  <si>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</si>
  <si>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</si>
  <si>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</si>
  <si>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</si>
  <si>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</si>
  <si>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</si>
  <si>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</si>
  <si>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</si>
  <si>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</si>
  <si>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</si>
  <si>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</si>
  <si>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</si>
  <si>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</si>
  <si>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</si>
  <si>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</si>
  <si>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</si>
  <si>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</si>
  <si>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</si>
  <si>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</si>
  <si>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</si>
  <si>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</si>
  <si>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</si>
  <si>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</si>
  <si>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</si>
  <si>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</si>
  <si>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</si>
  <si>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</si>
  <si>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</si>
  <si>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</si>
  <si>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</si>
  <si>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</si>
  <si>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</si>
  <si>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</si>
  <si>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</si>
  <si>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</si>
  <si>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</si>
  <si>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</si>
  <si>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</si>
  <si>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</si>
  <si>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</si>
  <si>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</si>
  <si>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</si>
  <si>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</si>
  <si>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</si>
  <si>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</si>
  <si>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</si>
  <si>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</si>
  <si>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</si>
  <si>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</si>
  <si>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</si>
  <si>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</si>
  <si>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</si>
  <si>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</si>
  <si>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</si>
  <si>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</si>
  <si>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</si>
  <si>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</si>
  <si>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</si>
  <si>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</si>
  <si>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</si>
  <si>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</si>
  <si>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</si>
  <si>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</si>
  <si>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</si>
  <si>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</si>
  <si>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</si>
  <si>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</si>
  <si>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</si>
  <si>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</si>
  <si>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</si>
  <si>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</si>
  <si>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</si>
  <si>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</si>
  <si>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</si>
  <si>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</si>
  <si>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</si>
  <si>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</si>
  <si>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</si>
  <si>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</si>
  <si>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</si>
  <si>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</si>
  <si>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</si>
  <si>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</si>
  <si>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</si>
  <si>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</si>
  <si>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</si>
  <si>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</si>
  <si>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</si>
  <si>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</si>
  <si>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</si>
  <si>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</si>
  <si>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</si>
  <si>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</si>
  <si>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</si>
  <si>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</si>
  <si>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</si>
  <si>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</si>
  <si>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</si>
  <si>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</si>
  <si>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</si>
  <si>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</si>
  <si>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</si>
  <si>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</si>
  <si>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</si>
  <si>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</si>
  <si>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</si>
  <si>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</si>
  <si>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</si>
  <si>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</si>
  <si>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</si>
  <si>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</si>
  <si>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</si>
  <si>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</si>
  <si>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</si>
  <si>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</si>
  <si>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</si>
  <si>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</si>
  <si>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</si>
  <si>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</si>
  <si>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</si>
  <si>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</si>
  <si>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</si>
  <si>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</si>
  <si>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</si>
  <si>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</si>
  <si>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</si>
  <si>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</si>
  <si>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</si>
  <si>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</si>
  <si>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</si>
  <si>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</si>
  <si>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</si>
  <si>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</si>
  <si>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</si>
  <si>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</si>
  <si>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</si>
  <si>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</si>
  <si>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</si>
  <si>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</si>
  <si>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</si>
  <si>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</si>
  <si>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</si>
  <si>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</si>
  <si>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</si>
  <si>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</si>
  <si>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</si>
  <si>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</si>
  <si>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</si>
  <si>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</si>
  <si>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</si>
  <si>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</si>
  <si>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</si>
  <si>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</si>
  <si>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</si>
  <si>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</si>
  <si>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</si>
  <si>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</si>
  <si>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</si>
  <si>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</si>
  <si>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</si>
  <si>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</si>
  <si>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</si>
  <si>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</si>
  <si>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</si>
  <si>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</si>
  <si>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</si>
  <si>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</si>
  <si>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</si>
  <si>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</si>
  <si>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</si>
  <si>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</si>
  <si>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</si>
  <si>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</si>
  <si>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</si>
  <si>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</si>
  <si>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</si>
  <si>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</si>
  <si>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</si>
  <si>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</si>
  <si>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</si>
  <si>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</si>
  <si>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</si>
  <si>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</si>
  <si>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</si>
  <si>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</si>
  <si>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</si>
  <si>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</si>
  <si>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</si>
  <si>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</si>
  <si>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</si>
  <si>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</si>
  <si>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</si>
  <si>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</si>
  <si>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</si>
  <si>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</si>
  <si>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</si>
  <si>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</si>
  <si>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</si>
  <si>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</si>
  <si>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</si>
  <si>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</si>
  <si>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</si>
  <si>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</si>
  <si>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</si>
  <si>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</si>
  <si>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</si>
  <si>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</si>
  <si>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</si>
  <si>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</si>
  <si>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</si>
  <si>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</si>
  <si>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</si>
  <si>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</si>
  <si>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</si>
  <si>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</si>
  <si>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</si>
  <si>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</si>
  <si>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</si>
  <si>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</si>
  <si>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</si>
  <si>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</si>
  <si>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</si>
  <si>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</si>
  <si>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</si>
  <si>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</si>
  <si>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</si>
  <si>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</si>
  <si>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</si>
  <si>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</si>
  <si>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</si>
  <si>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</si>
  <si>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</si>
  <si>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</si>
  <si>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</si>
  <si>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</si>
  <si>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</si>
  <si>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</si>
  <si>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</si>
  <si>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</si>
  <si>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</si>
  <si>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</si>
  <si>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</si>
  <si>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</si>
  <si>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</si>
  <si>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</si>
  <si>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</si>
  <si>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</si>
  <si>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</si>
  <si>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</si>
  <si>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</si>
  <si>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</si>
  <si>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</si>
  <si>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</si>
  <si>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</si>
  <si>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</si>
  <si>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</si>
  <si>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</si>
  <si>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</si>
  <si>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</si>
  <si>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</si>
  <si>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</si>
  <si>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</si>
  <si>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</si>
  <si>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</si>
  <si>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</si>
  <si>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</si>
  <si>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</si>
  <si>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</si>
  <si>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</si>
  <si>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</si>
  <si>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</si>
  <si>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</si>
  <si>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</si>
  <si>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</si>
  <si>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</si>
  <si>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</si>
  <si>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</si>
  <si>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</si>
  <si>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</si>
  <si>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</si>
  <si>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</si>
  <si>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</si>
  <si>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</si>
  <si>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</si>
  <si>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</si>
  <si>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</si>
  <si>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</si>
  <si>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</si>
  <si>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</si>
  <si>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</si>
  <si>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</si>
  <si>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</si>
  <si>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</si>
  <si>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</si>
  <si>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</si>
  <si>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</si>
  <si>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</si>
  <si>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</si>
  <si>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</si>
  <si>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</si>
  <si>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</si>
  <si>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</si>
  <si>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</si>
  <si>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</si>
  <si>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</si>
  <si>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</si>
  <si>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</si>
  <si>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</si>
  <si>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</si>
  <si>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</si>
  <si>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</si>
  <si>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</si>
  <si>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</si>
  <si>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</si>
  <si>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</si>
  <si>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</si>
  <si>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</si>
  <si>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</si>
  <si>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</si>
  <si>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</si>
  <si>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</si>
  <si>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</si>
  <si>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</si>
  <si>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</si>
  <si>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</si>
  <si>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</si>
  <si>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</si>
  <si>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</si>
  <si>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</si>
  <si>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</si>
  <si>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</si>
  <si>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</si>
  <si>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</si>
  <si>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</si>
  <si>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</si>
  <si>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</si>
  <si>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</si>
  <si>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</si>
  <si>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</si>
  <si>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</si>
  <si>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</si>
  <si>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</si>
  <si>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</si>
  <si>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</si>
  <si>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</si>
  <si>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</si>
  <si>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</si>
  <si>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</si>
  <si>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</si>
  <si>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</si>
  <si>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</si>
  <si>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</si>
  <si>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</si>
  <si>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</si>
  <si>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</si>
  <si>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</si>
  <si>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</si>
  <si>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</si>
  <si>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</si>
  <si>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</si>
  <si>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</si>
  <si>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</si>
  <si>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</si>
  <si>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</si>
  <si>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</si>
  <si>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</si>
  <si>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</si>
  <si>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</si>
  <si>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</si>
  <si>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</si>
  <si>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</si>
  <si>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</si>
  <si>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</si>
  <si>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</si>
  <si>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</si>
  <si>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</si>
  <si>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</si>
  <si>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</si>
  <si>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</si>
  <si>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</si>
  <si>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</si>
  <si>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</si>
  <si>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</si>
  <si>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</si>
  <si>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</si>
  <si>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</si>
  <si>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</si>
  <si>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</si>
  <si>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</si>
  <si>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</si>
  <si>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</si>
  <si>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</si>
  <si>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</si>
  <si>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</si>
  <si>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</si>
  <si>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</si>
  <si>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</si>
  <si>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</si>
  <si>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</si>
  <si>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</si>
  <si>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</si>
  <si>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</si>
  <si>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</si>
  <si>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</si>
  <si>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</si>
  <si>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</si>
  <si>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</si>
  <si>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</si>
  <si>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</si>
  <si>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</si>
  <si>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</si>
  <si>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</si>
  <si>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</si>
  <si>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</si>
  <si>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</si>
  <si>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</si>
  <si>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</si>
  <si>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</si>
  <si>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</si>
  <si>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</si>
  <si>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</si>
  <si>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</si>
  <si>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</si>
  <si>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</si>
  <si>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</si>
  <si>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</si>
  <si>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</si>
  <si>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</si>
  <si>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</si>
  <si>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</si>
  <si>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</si>
  <si>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</si>
  <si>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</si>
  <si>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</si>
  <si>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</si>
  <si>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</si>
  <si>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</si>
  <si>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</si>
  <si>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</si>
  <si>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</si>
  <si>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</si>
  <si>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</si>
  <si>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</si>
  <si>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</si>
  <si>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</si>
  <si>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</si>
  <si>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</si>
  <si>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</si>
  <si>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</si>
  <si>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</si>
  <si>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</si>
  <si>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</si>
  <si>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</si>
  <si>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</si>
  <si>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</si>
  <si>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</si>
  <si>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</si>
  <si>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</si>
  <si>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</si>
  <si>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</si>
  <si>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</si>
  <si>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</si>
  <si>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</si>
  <si>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</si>
  <si>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</si>
  <si>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</si>
  <si>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</si>
  <si>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</si>
  <si>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</si>
  <si>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</si>
  <si>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</si>
  <si>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</si>
  <si>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</si>
  <si>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</si>
  <si>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</si>
  <si>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</si>
  <si>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</si>
  <si>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</si>
  <si>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</si>
  <si>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</si>
  <si>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</si>
  <si>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</si>
  <si>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</si>
  <si>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</si>
  <si>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</si>
  <si>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</si>
  <si>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</si>
  <si>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</si>
  <si>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</si>
  <si>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</si>
  <si>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</si>
  <si>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</si>
  <si>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</si>
  <si>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</si>
  <si>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</si>
  <si>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</si>
  <si>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</si>
  <si>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</si>
  <si>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</si>
  <si>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</si>
  <si>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</si>
  <si>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</si>
  <si>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</si>
  <si>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</si>
  <si>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</si>
  <si>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</si>
  <si>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</si>
  <si>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</si>
  <si>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</si>
  <si>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</si>
  <si>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</si>
  <si>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</si>
  <si>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</si>
  <si>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</si>
  <si>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</si>
  <si>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</si>
  <si>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</si>
  <si>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</si>
  <si>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</si>
  <si>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</si>
  <si>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</si>
  <si>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</si>
  <si>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</si>
  <si>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</si>
  <si>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</si>
  <si>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</si>
  <si>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</si>
  <si>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</si>
  <si>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</si>
  <si>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</si>
  <si>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</si>
  <si>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</si>
  <si>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</si>
  <si>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</si>
  <si>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</si>
  <si>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</si>
  <si>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</si>
  <si>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</si>
  <si>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</si>
  <si>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</si>
  <si>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</si>
  <si>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</si>
  <si>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</si>
  <si>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</si>
  <si>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</si>
  <si>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</si>
  <si>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</si>
  <si>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</si>
  <si>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</si>
  <si>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</si>
  <si>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</si>
  <si>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</si>
  <si>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</si>
  <si>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</si>
  <si>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</si>
  <si>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</si>
  <si>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</si>
  <si>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</si>
  <si>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</si>
  <si>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</si>
  <si>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</si>
  <si>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</si>
  <si>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</si>
  <si>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</si>
  <si>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</si>
  <si>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</si>
  <si>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</si>
  <si>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</si>
  <si>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</si>
  <si>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</si>
  <si>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</si>
  <si>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</si>
  <si>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</si>
  <si>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</si>
  <si>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</si>
  <si>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</si>
  <si>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</si>
  <si>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</si>
  <si>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</si>
  <si>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</si>
  <si>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</si>
  <si>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</si>
  <si>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</si>
  <si>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</si>
  <si>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</si>
  <si>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</si>
  <si>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</si>
  <si>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</si>
  <si>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</si>
  <si>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</si>
  <si>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</si>
  <si>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</si>
  <si>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</si>
  <si>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</si>
  <si>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</si>
  <si>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</si>
  <si>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</si>
  <si>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</si>
  <si>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</si>
  <si>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</si>
  <si>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</si>
  <si>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</si>
  <si>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</si>
  <si>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</si>
  <si>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</si>
  <si>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</si>
  <si>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</si>
  <si>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</si>
  <si>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</si>
  <si>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</si>
  <si>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</si>
  <si>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</si>
  <si>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</si>
  <si>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</si>
  <si>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</si>
  <si>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</si>
  <si>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</si>
  <si>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</si>
  <si>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</si>
  <si>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</si>
  <si>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</si>
  <si>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</si>
  <si>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</si>
  <si>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</si>
  <si>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</si>
  <si>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</si>
  <si>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</si>
  <si>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</si>
  <si>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</si>
  <si>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</si>
  <si>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</si>
  <si>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</si>
  <si>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</si>
  <si>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</si>
  <si>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</si>
  <si>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</si>
  <si>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</si>
  <si>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</si>
  <si>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</si>
  <si>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</si>
  <si>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</si>
  <si>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</si>
  <si>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</si>
  <si>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</si>
  <si>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</si>
  <si>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</si>
  <si>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</si>
  <si>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</si>
  <si>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</si>
  <si>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</si>
  <si>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</si>
  <si>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</si>
  <si>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</si>
  <si>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</si>
  <si>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</si>
  <si>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</si>
  <si>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</si>
  <si>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</si>
  <si>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</si>
  <si>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</si>
  <si>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</si>
  <si>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</si>
  <si>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</si>
  <si>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</si>
  <si>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</si>
  <si>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</si>
  <si>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</si>
  <si>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</si>
  <si>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</si>
  <si>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</si>
  <si>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</si>
  <si>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</si>
  <si>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</si>
  <si>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</si>
  <si>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</si>
  <si>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</si>
  <si>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</si>
  <si>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</si>
  <si>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</si>
  <si>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</si>
  <si>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</si>
  <si>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</si>
  <si>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</si>
  <si>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</si>
  <si>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</si>
  <si>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</si>
  <si>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</si>
  <si>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</si>
  <si>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</si>
  <si>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</si>
  <si>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</si>
  <si>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</si>
  <si>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</si>
  <si>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</si>
  <si>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</si>
  <si>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</si>
  <si>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</si>
  <si>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</si>
  <si>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</si>
  <si>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</si>
  <si>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</si>
  <si>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</si>
  <si>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</si>
  <si>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</si>
  <si>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</si>
  <si>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</si>
  <si>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</si>
  <si>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</si>
  <si>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</si>
  <si>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</si>
  <si>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</si>
  <si>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</si>
  <si>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</si>
  <si>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</si>
  <si>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</si>
  <si>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</si>
  <si>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</si>
  <si>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</si>
  <si>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</si>
  <si>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</si>
  <si>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</si>
  <si>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</si>
  <si>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</si>
  <si>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</si>
  <si>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</si>
  <si>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</si>
  <si>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</si>
  <si>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</si>
  <si>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</si>
  <si>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</si>
  <si>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</si>
  <si>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</si>
  <si>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</si>
  <si>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</si>
  <si>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</si>
  <si>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</si>
  <si>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</si>
  <si>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</si>
  <si>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</si>
  <si>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</si>
  <si>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</si>
  <si>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</si>
  <si>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</si>
  <si>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</si>
  <si>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</si>
  <si>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</si>
  <si>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</si>
  <si>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</si>
  <si>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</si>
  <si>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</si>
  <si>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</si>
  <si>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</si>
  <si>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</si>
  <si>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</si>
  <si>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</si>
  <si>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</si>
  <si>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</si>
  <si>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</si>
  <si>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</si>
  <si>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</si>
  <si>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</si>
  <si>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</si>
  <si>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</si>
  <si>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</si>
  <si>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</si>
  <si>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</si>
  <si>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</si>
  <si>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</si>
  <si>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</si>
  <si>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</si>
  <si>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</si>
  <si>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</si>
  <si>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</si>
  <si>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</si>
  <si>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</si>
  <si>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</si>
  <si>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</si>
  <si>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</si>
  <si>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</si>
  <si>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</si>
  <si>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</si>
  <si>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</si>
  <si>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</si>
  <si>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</si>
  <si>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</si>
  <si>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</si>
  <si>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</si>
  <si>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</si>
  <si>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</si>
  <si>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</si>
  <si>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</si>
  <si>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</si>
  <si>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</si>
  <si>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</si>
  <si>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</si>
  <si>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</si>
  <si>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</si>
  <si>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</si>
  <si>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</si>
  <si>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</si>
  <si>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</si>
  <si>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</si>
  <si>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</si>
  <si>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</si>
  <si>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</si>
  <si>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</si>
  <si>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</si>
  <si>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</si>
  <si>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</si>
  <si>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</si>
  <si>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</si>
  <si>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</si>
  <si>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</si>
  <si>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</si>
  <si>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</si>
  <si>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</si>
  <si>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</si>
  <si>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</si>
  <si>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</si>
  <si>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</si>
  <si>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</si>
  <si>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</si>
  <si>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</si>
  <si>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</si>
  <si>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</si>
  <si>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</si>
  <si>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</si>
  <si>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</si>
  <si>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</si>
  <si>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</si>
  <si>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</si>
  <si>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</si>
  <si>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</si>
  <si>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</si>
  <si>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</si>
  <si>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</si>
  <si>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</si>
  <si>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</si>
  <si>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</si>
  <si>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</si>
  <si>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</si>
  <si>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</si>
  <si>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</si>
  <si>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</si>
  <si>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</si>
  <si>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</si>
  <si>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</si>
  <si>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</si>
  <si>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</si>
  <si>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</si>
  <si>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</si>
  <si>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</si>
  <si>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</si>
  <si>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</si>
  <si>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</si>
  <si>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</si>
  <si>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</si>
  <si>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</si>
  <si>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</si>
  <si>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</si>
  <si>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</si>
  <si>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</si>
  <si>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</si>
  <si>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</si>
  <si>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</si>
  <si>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</si>
  <si>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</si>
  <si>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</si>
  <si>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</si>
  <si>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</si>
  <si>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</si>
  <si>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</si>
  <si>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</si>
  <si>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</si>
  <si>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</si>
  <si>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</si>
  <si>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</si>
  <si>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</si>
  <si>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</si>
  <si>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</si>
  <si>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</si>
  <si>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</si>
  <si>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</si>
  <si>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</si>
  <si>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</si>
  <si>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</si>
  <si>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</si>
  <si>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</si>
  <si>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</si>
  <si>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</si>
  <si>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</si>
  <si>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</si>
  <si>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</si>
  <si>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</si>
  <si>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</si>
  <si>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</si>
  <si>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</si>
  <si>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</si>
  <si>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</si>
  <si>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</si>
  <si>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</si>
  <si>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</si>
  <si>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</si>
  <si>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</si>
  <si>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</si>
  <si>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</si>
  <si>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</si>
  <si>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</si>
  <si>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</si>
  <si>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</si>
  <si>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</si>
  <si>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</si>
  <si>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</si>
  <si>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</si>
  <si>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</si>
  <si>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</si>
  <si>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</si>
  <si>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</si>
  <si>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</si>
  <si>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</si>
  <si>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</si>
  <si>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</si>
  <si>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</si>
  <si>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</si>
  <si>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</si>
  <si>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</si>
  <si>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</si>
  <si>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</si>
  <si>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</si>
  <si>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</si>
  <si>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</si>
  <si>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</si>
  <si>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</si>
  <si>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</si>
  <si>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</si>
  <si>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</si>
  <si>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</si>
  <si>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</si>
  <si>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</si>
  <si>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</si>
  <si>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</si>
  <si>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</si>
  <si>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</si>
  <si>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</si>
  <si>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</si>
  <si>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</si>
  <si>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</si>
  <si>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</si>
  <si>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</si>
  <si>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</si>
  <si>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</si>
  <si>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</si>
  <si>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</si>
  <si>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</si>
  <si>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</si>
  <si>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</si>
  <si>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</si>
  <si>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</si>
  <si>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</si>
  <si>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</si>
  <si>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</si>
  <si>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</si>
  <si>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</si>
  <si>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</si>
  <si>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</si>
  <si>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</si>
  <si>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</si>
  <si>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</si>
  <si>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</si>
  <si>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</si>
  <si>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</si>
  <si>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</si>
  <si>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</si>
  <si>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</si>
  <si>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</si>
  <si>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</si>
  <si>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</si>
  <si>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</si>
  <si>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</si>
  <si>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</si>
  <si>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</si>
  <si>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</si>
  <si>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</si>
  <si>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</si>
  <si>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</si>
  <si>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</si>
  <si>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</si>
  <si>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</si>
  <si>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</si>
  <si>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</si>
  <si>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</si>
  <si>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</si>
  <si>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</si>
  <si>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</si>
  <si>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</si>
  <si>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</si>
  <si>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</si>
  <si>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</si>
  <si>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</si>
  <si>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</si>
  <si>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</si>
  <si>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</si>
  <si>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</si>
  <si>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</si>
  <si>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</si>
  <si>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</si>
  <si>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</si>
  <si>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</si>
  <si>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</si>
  <si>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</si>
  <si>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</si>
  <si>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</si>
  <si>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</si>
  <si>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</si>
  <si>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</si>
  <si>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</si>
  <si>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</si>
  <si>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</si>
  <si>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</si>
  <si>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</si>
  <si>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</si>
  <si>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</si>
  <si>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</si>
  <si>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</si>
  <si>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</si>
  <si>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</si>
  <si>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</si>
  <si>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</si>
  <si>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</si>
  <si>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</si>
  <si>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</si>
  <si>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</si>
  <si>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</si>
  <si>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</si>
  <si>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</si>
  <si>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</si>
  <si>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</si>
  <si>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</si>
  <si>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</si>
  <si>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</si>
  <si>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</si>
  <si>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</si>
  <si>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</si>
  <si>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</si>
  <si>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</si>
  <si>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</si>
  <si>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</si>
  <si>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</si>
  <si>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</si>
  <si>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</si>
  <si>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</si>
  <si>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</si>
  <si>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</si>
  <si>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</si>
  <si>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</si>
  <si>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</si>
  <si>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</si>
  <si>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</si>
  <si>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</si>
  <si>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</si>
  <si>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</si>
  <si>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</si>
  <si>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</si>
  <si>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</si>
  <si>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</si>
  <si>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</si>
  <si>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</si>
  <si>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</si>
  <si>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</si>
  <si>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</si>
  <si>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</si>
  <si>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</si>
  <si>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</si>
  <si>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</si>
  <si>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</si>
  <si>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</si>
  <si>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</si>
  <si>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</si>
  <si>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</si>
  <si>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</si>
  <si>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</si>
  <si>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</si>
  <si>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</si>
  <si>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</si>
  <si>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</si>
  <si>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</si>
  <si>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</si>
  <si>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</si>
  <si>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</si>
  <si>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</si>
  <si>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</si>
  <si>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</si>
  <si>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</si>
  <si>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</si>
  <si>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</si>
  <si>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</si>
  <si>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</si>
  <si>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</si>
  <si>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</si>
  <si>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</si>
  <si>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</si>
  <si>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</si>
  <si>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</si>
  <si>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</si>
  <si>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</si>
  <si>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</si>
  <si>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</si>
  <si>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</si>
  <si>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</si>
  <si>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</si>
  <si>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</si>
  <si>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</si>
  <si>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</si>
  <si>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</si>
  <si>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</si>
  <si>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</si>
  <si>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</si>
  <si>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</si>
  <si>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</si>
  <si>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</si>
  <si>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</si>
  <si>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</si>
  <si>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</si>
  <si>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</si>
  <si>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</si>
  <si>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</si>
  <si>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</si>
  <si>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</si>
  <si>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</si>
  <si>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</si>
  <si>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</si>
  <si>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</si>
  <si>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</si>
  <si>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</si>
  <si>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</si>
  <si>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</si>
  <si>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</si>
  <si>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</si>
  <si>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</si>
  <si>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</si>
  <si>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</si>
  <si>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</si>
  <si>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</si>
  <si>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</si>
  <si>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</si>
  <si>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</si>
  <si>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</si>
  <si>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</si>
  <si>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</si>
  <si>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</si>
  <si>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</si>
  <si>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</si>
  <si>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</si>
  <si>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</si>
  <si>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</si>
  <si>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</si>
  <si>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</si>
  <si>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</si>
  <si>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</si>
  <si>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</si>
  <si>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</si>
  <si>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</si>
  <si>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</si>
  <si>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</si>
  <si>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</si>
  <si>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</si>
  <si>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</si>
  <si>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</si>
  <si>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</si>
  <si>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</si>
  <si>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</si>
  <si>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</si>
  <si>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</si>
  <si>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</si>
  <si>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</si>
  <si>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</si>
  <si>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</si>
  <si>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</si>
  <si>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</si>
  <si>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</si>
  <si>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</si>
  <si>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</si>
  <si>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</si>
  <si>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</si>
  <si>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</si>
  <si>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</si>
  <si>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</si>
  <si>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</si>
  <si>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</si>
  <si>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</si>
  <si>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</si>
  <si>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</si>
  <si>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</si>
  <si>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</si>
  <si>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</si>
  <si>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</si>
  <si>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</si>
  <si>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</si>
  <si>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</si>
  <si>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</si>
  <si>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</si>
  <si>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</si>
  <si>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</si>
  <si>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</si>
  <si>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</si>
  <si>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</si>
  <si>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</si>
  <si>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</si>
  <si>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</si>
  <si>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</si>
  <si>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</si>
  <si>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</si>
  <si>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</si>
  <si>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</si>
  <si>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</si>
  <si>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</si>
  <si>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</si>
  <si>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</si>
  <si>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</si>
  <si>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</si>
  <si>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</si>
  <si>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</si>
  <si>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</si>
  <si>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</si>
  <si>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</si>
  <si>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</si>
  <si>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</si>
  <si>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</si>
  <si>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</si>
  <si>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</si>
  <si>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</si>
  <si>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</si>
  <si>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</si>
  <si>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</si>
  <si>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</si>
  <si>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</si>
  <si>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</si>
  <si>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</si>
  <si>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</si>
  <si>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</si>
  <si>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</si>
  <si>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</si>
  <si>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</si>
  <si>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</si>
  <si>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</si>
  <si>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</si>
  <si>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</si>
  <si>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</si>
  <si>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</si>
  <si>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</si>
  <si>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</si>
  <si>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</si>
  <si>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</si>
  <si>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</si>
  <si>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</si>
  <si>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</si>
  <si>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</si>
  <si>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</si>
  <si>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</si>
  <si>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</si>
  <si>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</si>
  <si>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</si>
  <si>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</si>
  <si>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</si>
  <si>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</si>
  <si>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</si>
  <si>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</si>
  <si>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</si>
  <si>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</si>
  <si>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</si>
  <si>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</si>
  <si>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</si>
  <si>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</si>
  <si>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</si>
  <si>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</si>
  <si>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</si>
  <si>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</si>
  <si>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</si>
  <si>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</si>
  <si>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</si>
  <si>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</si>
  <si>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</si>
  <si>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</si>
  <si>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</si>
  <si>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</si>
  <si>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</si>
  <si>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</si>
  <si>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</si>
  <si>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</si>
  <si>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</si>
  <si>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</si>
  <si>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</si>
  <si>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</si>
  <si>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</si>
  <si>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</si>
  <si>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</si>
  <si>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</si>
  <si>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</si>
  <si>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</si>
  <si>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</si>
  <si>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</si>
  <si>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</si>
  <si>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</si>
  <si>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</si>
  <si>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</si>
  <si>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</si>
  <si>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</si>
  <si>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</si>
  <si>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</si>
  <si>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</si>
  <si>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</si>
  <si>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</si>
  <si>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</si>
  <si>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</si>
  <si>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</si>
  <si>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</si>
  <si>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</si>
  <si>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</si>
  <si>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</si>
  <si>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</si>
  <si>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</si>
  <si>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</si>
  <si>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</si>
  <si>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</si>
  <si>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</si>
  <si>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</si>
  <si>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</si>
  <si>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</si>
  <si>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</si>
  <si>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</si>
  <si>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</si>
  <si>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</si>
  <si>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</si>
  <si>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</si>
  <si>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</si>
  <si>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</si>
  <si>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</si>
  <si>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</si>
  <si>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</si>
  <si>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</si>
  <si>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</si>
  <si>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</si>
  <si>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</si>
  <si>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</si>
  <si>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</si>
  <si>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</si>
  <si>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</si>
  <si>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</si>
  <si>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</si>
  <si>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</si>
  <si>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</si>
  <si>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</si>
  <si>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</si>
  <si>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</si>
  <si>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</si>
  <si>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</si>
  <si>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</si>
  <si>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</si>
  <si>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</si>
  <si>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</si>
  <si>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</si>
  <si>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</si>
  <si>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</si>
  <si>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</si>
  <si>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</si>
  <si>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</si>
  <si>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</si>
  <si>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</si>
  <si>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</si>
  <si>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</si>
  <si>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</si>
  <si>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</si>
  <si>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</si>
  <si>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</si>
  <si>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</si>
  <si>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</si>
  <si>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</si>
  <si>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</si>
  <si>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</si>
  <si>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</si>
  <si>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</si>
  <si>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</si>
  <si>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</si>
  <si>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</si>
  <si>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</si>
  <si>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</si>
  <si>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</si>
  <si>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</si>
  <si>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</si>
  <si>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</si>
  <si>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</si>
  <si>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</si>
  <si>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</si>
  <si>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</si>
  <si>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</si>
  <si>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</si>
  <si>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</si>
  <si>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</si>
  <si>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</si>
  <si>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</si>
  <si>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</si>
  <si>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</si>
  <si>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</si>
  <si>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</si>
  <si>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</si>
  <si>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</si>
  <si>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</si>
  <si>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</si>
  <si>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</si>
  <si>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</si>
  <si>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</si>
  <si>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</si>
  <si>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</si>
  <si>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</si>
  <si>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</si>
  <si>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</si>
  <si>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</si>
  <si>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</si>
  <si>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</si>
  <si>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</si>
  <si>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</si>
  <si>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</si>
  <si>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</si>
  <si>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</si>
  <si>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</si>
  <si>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</si>
  <si>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</si>
  <si>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</si>
  <si>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</si>
  <si>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</si>
  <si>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</si>
  <si>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</si>
  <si>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</si>
  <si>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</si>
  <si>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</si>
  <si>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</si>
  <si>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</si>
  <si>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</si>
  <si>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</si>
  <si>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</si>
  <si>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</si>
  <si>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</si>
  <si>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</si>
  <si>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</si>
  <si>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</si>
  <si>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</si>
  <si>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</si>
  <si>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</si>
  <si>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</si>
  <si>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</si>
  <si>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</si>
  <si>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</si>
  <si>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</si>
  <si>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</si>
  <si>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</si>
  <si>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</si>
  <si>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</si>
  <si>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</si>
  <si>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</si>
  <si>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</si>
  <si>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</si>
  <si>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</si>
  <si>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</si>
  <si>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</si>
  <si>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</si>
  <si>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</si>
  <si>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</si>
  <si>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</si>
  <si>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</si>
  <si>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</si>
  <si>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</si>
  <si>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</si>
  <si>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</si>
  <si>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</si>
  <si>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</si>
  <si>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</si>
  <si>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</si>
  <si>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</si>
  <si>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</si>
  <si>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</si>
  <si>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</si>
  <si>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</si>
  <si>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</si>
  <si>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</si>
  <si>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</si>
  <si>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</si>
  <si>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</si>
  <si>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</si>
  <si>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</si>
  <si>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</si>
  <si>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</si>
  <si>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</si>
  <si>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</si>
  <si>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</si>
  <si>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</si>
  <si>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</si>
  <si>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</si>
  <si>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</si>
  <si>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</si>
  <si>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</si>
  <si>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</si>
  <si>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</si>
  <si>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</si>
  <si>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</si>
  <si>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</si>
  <si>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</si>
  <si>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</si>
  <si>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</si>
  <si>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</si>
  <si>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</si>
  <si>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</si>
  <si>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</si>
  <si>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</si>
  <si>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</si>
  <si>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</si>
  <si>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</si>
  <si>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</si>
  <si>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</si>
  <si>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</si>
  <si>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</si>
  <si>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</si>
  <si>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</si>
  <si>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</si>
  <si>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</si>
  <si>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</si>
  <si>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</si>
  <si>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</si>
  <si>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</si>
  <si>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</si>
  <si>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</si>
  <si>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</si>
  <si>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</si>
  <si>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</si>
  <si>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</si>
  <si>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</si>
  <si>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</si>
  <si>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</si>
  <si>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</si>
  <si>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</si>
  <si>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</si>
  <si>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</si>
  <si>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</si>
  <si>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</si>
  <si>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</si>
  <si>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</si>
  <si>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</si>
  <si>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</si>
  <si>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</si>
  <si>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</si>
  <si>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</si>
  <si>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</si>
  <si>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</si>
  <si>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</si>
  <si>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</si>
  <si>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</si>
  <si>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</si>
  <si>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</si>
  <si>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</si>
  <si>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</si>
  <si>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</si>
  <si>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</si>
  <si>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</si>
  <si>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</si>
  <si>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</si>
  <si>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</si>
  <si>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</si>
  <si>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</si>
  <si>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</si>
  <si>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</si>
  <si>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</si>
  <si>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</si>
  <si>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</si>
  <si>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</si>
  <si>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</si>
  <si>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</si>
  <si>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</si>
  <si>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</si>
  <si>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</si>
  <si>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</si>
  <si>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</si>
  <si>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</si>
  <si>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</si>
  <si>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</si>
  <si>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</si>
  <si>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</si>
  <si>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</si>
  <si>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</si>
  <si>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</si>
  <si>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</si>
  <si>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</si>
  <si>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</si>
  <si>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</si>
  <si>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</si>
  <si>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</si>
  <si>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</si>
  <si>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</si>
  <si>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</si>
  <si>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</si>
  <si>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</si>
  <si>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</si>
  <si>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</si>
  <si>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</si>
  <si>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</si>
  <si>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</si>
  <si>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</si>
  <si>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</si>
  <si>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</si>
  <si>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</si>
  <si>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</si>
  <si>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</si>
  <si>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</si>
  <si>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</si>
  <si>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</si>
  <si>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</si>
  <si>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</si>
  <si>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</si>
  <si>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</si>
  <si>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</si>
  <si>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</si>
  <si>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</si>
  <si>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</si>
  <si>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</si>
  <si>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</si>
  <si>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</si>
  <si>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</si>
  <si>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</si>
  <si>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</si>
  <si>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</si>
  <si>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</si>
  <si>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</si>
  <si>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</si>
  <si>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</si>
  <si>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</si>
  <si>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</si>
  <si>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</si>
  <si>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</si>
  <si>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</si>
  <si>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</si>
  <si>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</si>
  <si>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</si>
  <si>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</si>
  <si>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</si>
  <si>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</si>
  <si>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</si>
  <si>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</si>
  <si>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</si>
  <si>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</si>
  <si>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</si>
  <si>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</si>
  <si>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</si>
  <si>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</si>
  <si>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</si>
  <si>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</si>
  <si>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</si>
  <si>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</si>
  <si>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</si>
  <si>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</si>
  <si>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</si>
  <si>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</si>
  <si>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</si>
  <si>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</si>
  <si>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</si>
  <si>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</si>
  <si>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</si>
  <si>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</si>
  <si>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</si>
  <si>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</si>
  <si>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</si>
  <si>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</si>
  <si>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</si>
  <si>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</si>
  <si>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</si>
  <si>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</si>
  <si>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</si>
  <si>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</si>
  <si>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</si>
  <si>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</si>
  <si>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</si>
  <si>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</si>
  <si>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</si>
  <si>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</si>
  <si>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</si>
  <si>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</si>
  <si>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</si>
  <si>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</si>
  <si>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</si>
  <si>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</si>
  <si>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</si>
  <si>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</si>
  <si>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</si>
  <si>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</si>
  <si>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</si>
  <si>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</si>
  <si>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</si>
  <si>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</si>
  <si>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</si>
  <si>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</si>
  <si>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</si>
  <si>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</si>
  <si>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</si>
  <si>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</si>
  <si>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</si>
  <si>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</si>
  <si>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</si>
  <si>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</si>
  <si>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</si>
  <si>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</si>
  <si>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</si>
  <si>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</si>
  <si>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</si>
  <si>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</si>
  <si>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</si>
  <si>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</si>
  <si>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</si>
  <si>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</si>
  <si>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</si>
  <si>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</si>
  <si>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</si>
  <si>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</si>
  <si>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</si>
  <si>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</si>
  <si>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</si>
  <si>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</si>
  <si>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</si>
  <si>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</si>
  <si>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</si>
  <si>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</si>
  <si>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</si>
  <si>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</si>
  <si>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</si>
  <si>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</si>
  <si>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</si>
  <si>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</si>
  <si>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</si>
  <si>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</si>
  <si>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</si>
  <si>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</si>
  <si>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</si>
  <si>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</si>
  <si>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</si>
  <si>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</si>
  <si>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</si>
  <si>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</si>
  <si>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</si>
  <si>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</si>
  <si>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</si>
  <si>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</si>
  <si>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</si>
  <si>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</si>
  <si>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</si>
  <si>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</si>
  <si>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</si>
  <si>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</si>
  <si>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</si>
  <si>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</si>
  <si>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</si>
  <si>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</si>
  <si>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</si>
  <si>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</si>
  <si>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</si>
  <si>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</si>
  <si>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</si>
  <si>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</si>
  <si>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</si>
  <si>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</si>
  <si>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</si>
  <si>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</si>
  <si>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</si>
  <si>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</si>
  <si>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</si>
  <si>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</si>
  <si>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</si>
  <si>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</si>
  <si>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</si>
  <si>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</si>
  <si>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</si>
  <si>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</si>
  <si>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</si>
  <si>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</si>
  <si>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</si>
  <si>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</si>
  <si>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</si>
  <si>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</si>
  <si>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</si>
  <si>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</si>
  <si>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</si>
  <si>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</si>
  <si>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</si>
  <si>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</si>
  <si>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</si>
  <si>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</si>
  <si>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</si>
  <si>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</si>
  <si>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</si>
  <si>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</si>
  <si>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</si>
  <si>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</si>
  <si>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</si>
  <si>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</si>
  <si>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</si>
  <si>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</si>
  <si>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</si>
  <si>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</si>
  <si>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</si>
  <si>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</si>
  <si>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</si>
  <si>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</si>
  <si>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</si>
  <si>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</si>
  <si>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</si>
  <si>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</si>
  <si>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</si>
  <si>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</si>
  <si>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</si>
  <si>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</si>
  <si>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</si>
  <si>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</si>
  <si>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</si>
  <si>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</si>
  <si>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</si>
  <si>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</si>
  <si>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</si>
  <si>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</si>
  <si>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</si>
  <si>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</si>
  <si>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</si>
  <si>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</si>
  <si>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</si>
  <si>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</si>
  <si>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</si>
  <si>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</si>
  <si>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</si>
  <si>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</si>
  <si>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</si>
  <si>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</si>
  <si>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</si>
  <si>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</si>
  <si>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</si>
  <si>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</si>
  <si>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</si>
  <si>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</si>
  <si>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</si>
  <si>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</si>
  <si>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</si>
  <si>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</si>
  <si>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</si>
  <si>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</si>
  <si>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</si>
  <si>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</si>
  <si>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</si>
  <si>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</si>
  <si>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</si>
  <si>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</si>
  <si>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</si>
  <si>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</si>
  <si>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</si>
  <si>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</si>
  <si>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</si>
  <si>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</si>
  <si>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</si>
  <si>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</si>
  <si>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</si>
  <si>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</si>
  <si>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</si>
  <si>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</si>
  <si>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</si>
  <si>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</si>
  <si>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</si>
  <si>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</si>
  <si>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</si>
  <si>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</si>
  <si>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</si>
  <si>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</si>
  <si>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</si>
  <si>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</si>
  <si>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</si>
  <si>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</si>
  <si>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</si>
  <si>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</si>
  <si>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</si>
  <si>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</si>
  <si>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</si>
  <si>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</si>
  <si>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</si>
  <si>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</si>
  <si>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</si>
  <si>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</si>
  <si>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</si>
  <si>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</si>
  <si>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</si>
  <si>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</si>
  <si>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</si>
  <si>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</si>
  <si>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</si>
  <si>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</si>
  <si>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</si>
  <si>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</si>
  <si>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</si>
  <si>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</si>
  <si>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</si>
  <si>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</si>
  <si>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</si>
  <si>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</si>
  <si>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</si>
  <si>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</si>
  <si>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</si>
  <si>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</si>
  <si>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</si>
  <si>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</si>
  <si>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</si>
  <si>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</si>
  <si>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</si>
  <si>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</si>
  <si>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</si>
  <si>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</si>
  <si>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</si>
  <si>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</si>
  <si>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</si>
  <si>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</si>
  <si>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</si>
  <si>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</si>
  <si>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</si>
  <si>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</si>
  <si>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</si>
  <si>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</si>
  <si>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</si>
  <si>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</si>
  <si>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</si>
  <si>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</si>
  <si>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</si>
  <si>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</si>
  <si>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</si>
  <si>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</si>
  <si>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</si>
  <si>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</si>
  <si>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</si>
  <si>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</si>
  <si>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</si>
  <si>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</si>
  <si>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</si>
  <si>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</si>
  <si>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</si>
  <si>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</si>
  <si>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</si>
  <si>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</si>
  <si>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</si>
  <si>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</si>
  <si>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</si>
  <si>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</si>
  <si>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</si>
  <si>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</si>
  <si>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</si>
  <si>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</si>
  <si>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</si>
  <si>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</si>
  <si>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</si>
  <si>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</si>
  <si>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</si>
  <si>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</si>
  <si>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</si>
  <si>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</si>
  <si>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</si>
  <si>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</si>
  <si>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</si>
  <si>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</si>
  <si>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</si>
  <si>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</si>
  <si>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</si>
  <si>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</si>
  <si>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</si>
  <si>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</si>
  <si>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</si>
  <si>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</si>
  <si>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</si>
  <si>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</si>
  <si>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</si>
  <si>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</si>
  <si>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</si>
  <si>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</si>
  <si>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</si>
  <si>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</si>
  <si>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</si>
  <si>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</si>
  <si>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</si>
  <si>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</si>
  <si>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</si>
  <si>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</si>
  <si>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</si>
  <si>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</si>
  <si>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</si>
  <si>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</si>
  <si>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</si>
  <si>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</si>
  <si>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</si>
  <si>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</si>
  <si>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</si>
  <si>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</si>
  <si>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</si>
  <si>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</si>
  <si>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</si>
  <si>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</si>
  <si>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</si>
  <si>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</si>
  <si>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</si>
  <si>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</si>
  <si>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</si>
  <si>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</si>
  <si>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</si>
  <si>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</si>
  <si>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</si>
  <si>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</si>
  <si>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</si>
  <si>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</si>
  <si>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</si>
  <si>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</si>
  <si>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</si>
  <si>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</si>
  <si>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</si>
  <si>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</si>
  <si>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</si>
  <si>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</si>
  <si>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</si>
  <si>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</si>
  <si>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</si>
  <si>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</si>
  <si>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</si>
  <si>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</si>
  <si>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</si>
  <si>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</si>
  <si>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</si>
  <si>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</si>
  <si>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</si>
  <si>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</si>
  <si>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</si>
  <si>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</si>
  <si>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</si>
  <si>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</si>
  <si>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</si>
  <si>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</si>
  <si>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</si>
  <si>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</si>
  <si>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</si>
  <si>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</si>
  <si>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</si>
  <si>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</si>
  <si>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</si>
  <si>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</si>
  <si>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</si>
  <si>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</si>
  <si>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</si>
  <si>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</si>
  <si>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</si>
  <si>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</si>
  <si>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</si>
  <si>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</si>
  <si>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</si>
  <si>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</si>
  <si>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</si>
  <si>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</si>
  <si>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</si>
  <si>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</si>
  <si>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</si>
  <si>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</si>
  <si>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</si>
  <si>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</si>
  <si>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</si>
  <si>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</si>
  <si>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</si>
  <si>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</si>
  <si>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</si>
  <si>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</si>
  <si>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</si>
  <si>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</si>
  <si>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</si>
  <si>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</si>
  <si>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</si>
  <si>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</si>
  <si>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</si>
  <si>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</si>
  <si>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</si>
  <si>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</si>
  <si>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</si>
  <si>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</si>
  <si>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</si>
  <si>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</si>
  <si>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</si>
  <si>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</si>
  <si>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</si>
  <si>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</si>
  <si>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</si>
  <si>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</si>
  <si>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</si>
  <si>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</si>
  <si>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</si>
  <si>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</si>
  <si>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</si>
  <si>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</si>
  <si>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</si>
  <si>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</si>
  <si>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</si>
  <si>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</si>
  <si>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</si>
  <si>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</si>
  <si>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</si>
  <si>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</si>
  <si>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</si>
  <si>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</si>
  <si>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</si>
  <si>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</si>
  <si>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</si>
  <si>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</si>
  <si>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</si>
  <si>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</si>
  <si>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</si>
  <si>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</si>
  <si>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</si>
  <si>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</si>
  <si>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</si>
  <si>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</si>
  <si>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</si>
  <si>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</si>
  <si>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</si>
  <si>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</si>
  <si>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</si>
  <si>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</si>
  <si>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</si>
  <si>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</si>
  <si>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</si>
  <si>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</si>
  <si>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</si>
  <si>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</si>
  <si>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</si>
  <si>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</si>
  <si>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</si>
  <si>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</si>
  <si>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</si>
  <si>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</si>
  <si>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</si>
  <si>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</si>
  <si>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</si>
  <si>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</si>
  <si>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</si>
  <si>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</si>
  <si>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</si>
  <si>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</si>
  <si>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</si>
  <si>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</si>
  <si>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</si>
  <si>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</si>
  <si>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</si>
  <si>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</si>
  <si>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</si>
  <si>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</si>
  <si>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</si>
  <si>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</si>
  <si>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</si>
  <si>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</si>
  <si>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</si>
  <si>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</si>
  <si>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</si>
  <si>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</si>
  <si>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</si>
  <si>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</si>
  <si>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</si>
  <si>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</si>
  <si>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</si>
  <si>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</si>
  <si>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</si>
  <si>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</si>
  <si>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</si>
  <si>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</si>
  <si>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</si>
  <si>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</si>
  <si>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</si>
  <si>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</si>
  <si>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</si>
  <si>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</si>
  <si>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</si>
  <si>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</si>
  <si>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</si>
  <si>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</si>
  <si>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</si>
  <si>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</si>
  <si>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</si>
  <si>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</si>
  <si>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</si>
  <si>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</si>
  <si>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</si>
  <si>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</si>
  <si>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</si>
  <si>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</si>
  <si>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</si>
  <si>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</si>
  <si>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</si>
  <si>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</si>
  <si>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</si>
  <si>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</si>
  <si>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</si>
  <si>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</si>
  <si>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</si>
  <si>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</si>
  <si>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</si>
  <si>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</si>
  <si>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</si>
  <si>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</si>
  <si>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</si>
  <si>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</si>
  <si>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</si>
  <si>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</si>
  <si>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</si>
  <si>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</si>
  <si>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</si>
  <si>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</si>
  <si>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</si>
  <si>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</si>
  <si>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</si>
  <si>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</si>
  <si>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</si>
  <si>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</si>
  <si>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</si>
  <si>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</si>
  <si>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</si>
  <si>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</si>
  <si>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</si>
  <si>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</si>
  <si>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</si>
  <si>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</si>
  <si>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</si>
  <si>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</si>
  <si>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</si>
  <si>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</si>
  <si>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</si>
  <si>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</si>
  <si>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</si>
  <si>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</si>
  <si>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</si>
  <si>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</si>
  <si>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</si>
  <si>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</si>
  <si>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</si>
  <si>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</si>
  <si>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</si>
  <si>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</si>
  <si>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</si>
  <si>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</si>
  <si>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</si>
  <si>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</si>
  <si>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</si>
  <si>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</si>
  <si>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</si>
  <si>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</si>
  <si>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</si>
  <si>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</si>
  <si>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</si>
  <si>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</si>
  <si>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</si>
  <si>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</si>
  <si>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</si>
  <si>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</si>
  <si>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</si>
  <si>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</si>
  <si>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</si>
  <si>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</si>
  <si>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</si>
  <si>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</si>
  <si>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</si>
  <si>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</si>
  <si>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</si>
  <si>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</si>
  <si>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</si>
  <si>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</si>
  <si>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</si>
  <si>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</si>
  <si>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</si>
  <si>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</si>
  <si>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</si>
  <si>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</si>
  <si>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</si>
  <si>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</si>
  <si>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</si>
  <si>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</si>
  <si>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</si>
  <si>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</si>
  <si>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</si>
  <si>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</si>
  <si>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</si>
  <si>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</si>
  <si>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</si>
  <si>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</si>
  <si>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</si>
  <si>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</si>
  <si>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</si>
  <si>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</si>
  <si>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</si>
  <si>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</si>
  <si>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</si>
  <si>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</si>
  <si>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</si>
  <si>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</si>
  <si>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</si>
  <si>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</si>
  <si>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</si>
  <si>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</si>
  <si>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</si>
  <si>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</si>
  <si>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</si>
  <si>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</si>
  <si>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</si>
  <si>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</si>
  <si>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</si>
  <si>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</si>
  <si>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</si>
  <si>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</si>
  <si>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</si>
  <si>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</si>
  <si>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</si>
  <si>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</si>
  <si>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</si>
  <si>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</si>
  <si>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</si>
  <si>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</si>
  <si>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</si>
  <si>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</si>
  <si>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</si>
  <si>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</si>
  <si>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</si>
  <si>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</si>
  <si>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</si>
  <si>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</si>
  <si>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</si>
  <si>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</si>
  <si>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</si>
  <si>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</si>
  <si>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</si>
  <si>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</si>
  <si>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</si>
  <si>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</si>
  <si>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</si>
  <si>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</si>
  <si>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</si>
  <si>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</si>
  <si>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</si>
  <si>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</si>
  <si>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</si>
  <si>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</si>
  <si>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</si>
  <si>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</si>
  <si>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</si>
  <si>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</si>
  <si>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</si>
  <si>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</si>
  <si>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</si>
  <si>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</si>
  <si>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</si>
  <si>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</si>
  <si>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</si>
  <si>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</si>
  <si>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</si>
  <si>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</si>
  <si>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</si>
  <si>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</si>
  <si>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</si>
  <si>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</si>
  <si>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</si>
  <si>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</si>
  <si>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</si>
  <si>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</si>
  <si>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</si>
  <si>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</si>
  <si>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</si>
  <si>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</si>
  <si>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</si>
  <si>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</si>
  <si>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</si>
  <si>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</si>
  <si>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</si>
  <si>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</si>
  <si>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</si>
  <si>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</si>
  <si>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</si>
  <si>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</si>
  <si>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</si>
  <si>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</si>
  <si>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</si>
  <si>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</si>
  <si>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</si>
  <si>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</si>
  <si>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</si>
  <si>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</si>
  <si>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</si>
  <si>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</si>
  <si>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</si>
  <si>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</si>
  <si>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</si>
  <si>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</si>
  <si>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</si>
  <si>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</si>
  <si>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</si>
  <si>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</si>
  <si>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</si>
  <si>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</si>
  <si>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</si>
  <si>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</si>
  <si>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</si>
  <si>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</si>
  <si>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</si>
  <si>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</si>
  <si>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</si>
  <si>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</si>
  <si>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</si>
  <si>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</si>
  <si>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</si>
  <si>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</si>
  <si>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</si>
  <si>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</si>
  <si>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</si>
  <si>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</si>
  <si>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</si>
  <si>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</si>
  <si>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</si>
  <si>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</si>
  <si>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</si>
  <si>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</si>
  <si>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</si>
  <si>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</si>
  <si>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</si>
  <si>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</si>
  <si>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</si>
  <si>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</si>
  <si>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</si>
  <si>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</si>
  <si>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</si>
  <si>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</si>
  <si>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</si>
  <si>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</si>
  <si>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</si>
  <si>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</si>
  <si>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</si>
  <si>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</si>
  <si>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</si>
  <si>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</si>
  <si>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</si>
  <si>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</si>
  <si>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</si>
  <si>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</si>
  <si>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</si>
  <si>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</si>
  <si>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</si>
  <si>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</si>
  <si>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</si>
  <si>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</si>
  <si>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</si>
  <si>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</si>
  <si>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</si>
  <si>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</si>
  <si>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</si>
  <si>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</si>
  <si>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</si>
  <si>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</si>
  <si>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</si>
  <si>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</si>
  <si>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</si>
  <si>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</si>
  <si>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</si>
  <si>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</si>
  <si>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</si>
  <si>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</si>
  <si>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</si>
  <si>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</si>
  <si>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</si>
  <si>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</si>
  <si>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</si>
  <si>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</si>
  <si>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</si>
  <si>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</si>
  <si>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</si>
  <si>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</si>
  <si>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</si>
  <si>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</si>
  <si>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</si>
  <si>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</si>
  <si>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</si>
  <si>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</si>
  <si>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</si>
  <si>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</si>
  <si>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</si>
  <si>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</si>
  <si>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</si>
  <si>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</si>
  <si>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</si>
  <si>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</si>
  <si>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</si>
  <si>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</si>
  <si>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</si>
  <si>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</si>
  <si>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</si>
  <si>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</si>
  <si>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</si>
  <si>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</si>
  <si>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</si>
  <si>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</si>
  <si>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</si>
  <si>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</si>
  <si>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</si>
  <si>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</si>
  <si>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</si>
  <si>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</si>
  <si>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</si>
  <si>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</si>
  <si>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</si>
  <si>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</si>
  <si>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</si>
  <si>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</si>
  <si>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</si>
  <si>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</si>
  <si>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</si>
  <si>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</si>
  <si>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</si>
  <si>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</si>
  <si>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</si>
  <si>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</si>
  <si>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</si>
  <si>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</si>
  <si>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</si>
  <si>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</si>
  <si>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</si>
  <si>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</si>
  <si>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</si>
  <si>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</si>
  <si>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</si>
  <si>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</si>
  <si>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</si>
  <si>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</si>
  <si>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</si>
  <si>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</si>
  <si>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</si>
  <si>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</si>
  <si>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</si>
  <si>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</si>
  <si>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</si>
  <si>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</si>
  <si>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</si>
  <si>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</si>
  <si>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</si>
  <si>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</si>
  <si>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</si>
  <si>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</si>
  <si>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</si>
  <si>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</si>
  <si>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</si>
  <si>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</si>
  <si>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</si>
  <si>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</si>
  <si>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</si>
  <si>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</si>
  <si>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</si>
  <si>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</si>
  <si>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</si>
  <si>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</si>
  <si>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</si>
  <si>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</si>
  <si>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</si>
  <si>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</si>
  <si>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</si>
  <si>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</si>
  <si>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</si>
  <si>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</si>
  <si>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</si>
  <si>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</si>
  <si>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</si>
  <si>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</si>
  <si>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</si>
  <si>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</si>
  <si>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</si>
  <si>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</si>
  <si>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</si>
  <si>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</si>
  <si>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</si>
  <si>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</si>
  <si>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</si>
  <si>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</si>
  <si>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</si>
  <si>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</si>
  <si>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</si>
  <si>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</si>
  <si>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</si>
  <si>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</si>
  <si>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</si>
  <si>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</si>
  <si>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</si>
  <si>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</si>
  <si>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</si>
  <si>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</si>
  <si>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</si>
  <si>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</si>
  <si>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</si>
  <si>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</si>
  <si>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</si>
  <si>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</si>
  <si>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</si>
  <si>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</si>
  <si>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</si>
  <si>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</si>
  <si>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</si>
  <si>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</si>
  <si>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</si>
  <si>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</si>
  <si>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</si>
  <si>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</si>
  <si>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</si>
  <si>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</si>
  <si>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</si>
  <si>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</si>
  <si>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</si>
  <si>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</si>
  <si>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</si>
  <si>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</si>
  <si>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</si>
  <si>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</si>
  <si>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</si>
  <si>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</si>
  <si>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</si>
  <si>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</si>
  <si>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</si>
  <si>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</si>
  <si>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</si>
  <si>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</si>
  <si>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</si>
  <si>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</si>
  <si>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</si>
  <si>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</si>
  <si>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</si>
  <si>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</si>
  <si>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</si>
  <si>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</si>
  <si>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</si>
  <si>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</si>
  <si>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</si>
  <si>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</si>
  <si>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</si>
  <si>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</si>
  <si>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</si>
  <si>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</si>
  <si>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</si>
  <si>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</si>
  <si>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</si>
  <si>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</si>
  <si>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</si>
  <si>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</si>
  <si>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</si>
  <si>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</si>
  <si>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</si>
  <si>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</si>
  <si>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</si>
  <si>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</si>
  <si>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</si>
  <si>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</si>
  <si>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</si>
  <si>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</si>
  <si>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</si>
  <si>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</si>
  <si>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</si>
  <si>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</si>
  <si>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</si>
  <si>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</si>
  <si>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</si>
  <si>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</si>
  <si>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</si>
  <si>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</si>
  <si>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</si>
  <si>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</si>
  <si>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</si>
  <si>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</si>
  <si>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</si>
  <si>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</si>
  <si>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</si>
  <si>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</si>
  <si>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</si>
  <si>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</si>
  <si>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</si>
  <si>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</si>
  <si>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</si>
  <si>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</si>
  <si>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</si>
  <si>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</si>
  <si>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</si>
  <si>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</si>
  <si>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</si>
  <si>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</si>
  <si>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</si>
  <si>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</si>
  <si>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</si>
  <si>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</si>
  <si>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</si>
  <si>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</si>
  <si>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</si>
  <si>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</si>
  <si>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</si>
  <si>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</si>
  <si>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</si>
  <si>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</si>
  <si>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</si>
  <si>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</si>
  <si>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</si>
  <si>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</si>
  <si>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</si>
  <si>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</si>
  <si>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</si>
  <si>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</si>
  <si>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</si>
  <si>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</si>
  <si>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</si>
  <si>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</si>
  <si>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</si>
  <si>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</si>
  <si>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</si>
  <si>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</si>
  <si>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</si>
  <si>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</si>
  <si>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</si>
  <si>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</si>
  <si>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</si>
  <si>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</si>
  <si>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</si>
  <si>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</si>
  <si>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</si>
  <si>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</si>
  <si>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</si>
  <si>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</si>
  <si>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</si>
  <si>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</si>
  <si>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</si>
  <si>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</si>
  <si>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</si>
  <si>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</si>
  <si>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</si>
  <si>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</si>
  <si>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</si>
  <si>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</si>
  <si>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</si>
  <si>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</si>
  <si>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</si>
  <si>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</si>
  <si>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</si>
  <si>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</si>
  <si>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</si>
  <si>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</si>
  <si>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</si>
  <si>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</si>
  <si>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</si>
  <si>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</si>
  <si>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</si>
  <si>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</si>
  <si>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</si>
  <si>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</si>
  <si>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</si>
  <si>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</si>
  <si>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</si>
  <si>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</si>
  <si>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</si>
  <si>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</si>
  <si>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</si>
  <si>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</si>
  <si>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</si>
  <si>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</si>
  <si>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</si>
  <si>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</si>
  <si>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</si>
  <si>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</si>
  <si>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</si>
  <si>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</si>
  <si>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</si>
  <si>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</si>
  <si>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</si>
  <si>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</si>
  <si>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</si>
  <si>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</si>
  <si>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</si>
  <si>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</si>
  <si>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</si>
  <si>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</si>
  <si>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</si>
  <si>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</si>
  <si>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</si>
  <si>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</si>
  <si>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</si>
  <si>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</si>
  <si>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</si>
  <si>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</si>
  <si>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</si>
  <si>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</si>
  <si>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</si>
  <si>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</si>
  <si>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</si>
  <si>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</si>
  <si>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</si>
  <si>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</si>
  <si>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</si>
  <si>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</si>
  <si>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</si>
  <si>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</si>
  <si>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</si>
  <si>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</si>
  <si>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</si>
  <si>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</si>
  <si>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</si>
  <si>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</si>
  <si>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</si>
  <si>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</si>
  <si>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</si>
  <si>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</si>
  <si>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</si>
  <si>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</si>
  <si>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</si>
  <si>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</si>
  <si>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</si>
  <si>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</si>
  <si>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</si>
  <si>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</si>
  <si>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</si>
  <si>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</si>
  <si>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</si>
  <si>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</si>
  <si>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</si>
  <si>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</si>
  <si>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</si>
  <si>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</si>
  <si>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</si>
  <si>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</si>
  <si>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</si>
  <si>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</si>
  <si>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</si>
  <si>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</si>
  <si>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</si>
  <si>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</si>
  <si>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</si>
  <si>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</si>
  <si>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</si>
  <si>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</si>
  <si>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</si>
  <si>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</si>
  <si>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</si>
  <si>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</si>
  <si>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</si>
  <si>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</si>
  <si>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</si>
  <si>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</si>
  <si>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</si>
  <si>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</si>
  <si>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</si>
  <si>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</si>
  <si>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</si>
  <si>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</si>
  <si>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</si>
  <si>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</si>
  <si>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</si>
  <si>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</si>
  <si>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</si>
  <si>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</si>
  <si>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</si>
  <si>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</si>
  <si>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</si>
  <si>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</si>
  <si>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</si>
  <si>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</si>
  <si>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</si>
  <si>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</si>
  <si>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</si>
  <si>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</si>
  <si>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</si>
  <si>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</si>
  <si>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</si>
  <si>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</si>
  <si>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</si>
  <si>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</si>
  <si>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</si>
  <si>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</si>
  <si>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</si>
  <si>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</si>
  <si>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</si>
  <si>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</si>
  <si>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</si>
  <si>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</si>
  <si>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</si>
  <si>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</si>
  <si>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</si>
  <si>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</si>
  <si>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</si>
  <si>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</si>
  <si>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</si>
  <si>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</si>
  <si>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</si>
  <si>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</si>
  <si>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</si>
  <si>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</si>
  <si>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</si>
  <si>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</si>
  <si>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</si>
  <si>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</si>
  <si>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</si>
  <si>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</si>
  <si>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</si>
  <si>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</si>
  <si>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</si>
  <si>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</si>
  <si>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</si>
  <si>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</si>
  <si>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</si>
  <si>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</si>
  <si>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</si>
  <si>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</si>
  <si>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</si>
  <si>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</si>
  <si>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</si>
  <si>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</si>
  <si>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</si>
  <si>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</si>
  <si>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</si>
  <si>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</si>
  <si>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</si>
  <si>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</si>
  <si>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</si>
  <si>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</si>
  <si>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</si>
  <si>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</si>
  <si>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</si>
  <si>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</si>
  <si>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</si>
  <si>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</si>
  <si>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</si>
  <si>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</si>
  <si>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</si>
  <si>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</si>
  <si>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</si>
  <si>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</si>
  <si>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</si>
  <si>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</si>
  <si>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</si>
  <si>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</si>
  <si>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</si>
  <si>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</si>
  <si>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</si>
  <si>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</si>
  <si>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</si>
  <si>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</si>
  <si>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</si>
  <si>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</si>
  <si>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</si>
  <si>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</si>
  <si>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</si>
  <si>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</si>
  <si>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</si>
  <si>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</si>
  <si>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</si>
  <si>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</si>
  <si>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</si>
  <si>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</si>
  <si>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</si>
  <si>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</si>
  <si>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</si>
  <si>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</si>
  <si>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</si>
  <si>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</si>
  <si>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</si>
  <si>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</si>
  <si>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</si>
  <si>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</si>
  <si>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</si>
  <si>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</si>
  <si>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</si>
  <si>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</si>
  <si>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</si>
  <si>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</si>
  <si>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</si>
  <si>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</si>
  <si>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</si>
  <si>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</si>
  <si>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</si>
  <si>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</si>
  <si>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</si>
  <si>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</si>
  <si>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</si>
  <si>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</si>
  <si>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</si>
  <si>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</si>
  <si>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</si>
  <si>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</si>
  <si>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</si>
  <si>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</si>
  <si>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</si>
  <si>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</si>
  <si>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</si>
  <si>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</si>
  <si>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</si>
  <si>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</si>
  <si>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</si>
  <si>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</si>
  <si>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</si>
  <si>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</si>
  <si>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</si>
  <si>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</si>
  <si>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</si>
  <si>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</si>
  <si>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</si>
  <si>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</si>
  <si>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</si>
  <si>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</si>
  <si>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</si>
  <si>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</si>
  <si>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</si>
  <si>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</si>
  <si>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</si>
  <si>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</si>
  <si>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</si>
  <si>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</si>
  <si>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</si>
  <si>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</si>
  <si>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</si>
  <si>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</si>
  <si>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</si>
  <si>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</si>
  <si>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</si>
  <si>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</si>
  <si>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</si>
  <si>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</si>
  <si>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</si>
  <si>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</si>
  <si>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</si>
  <si>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</si>
  <si>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</si>
  <si>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</si>
  <si>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</si>
  <si>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</si>
  <si>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</si>
  <si>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</si>
  <si>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</si>
  <si>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</si>
  <si>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</si>
  <si>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</si>
  <si>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</si>
  <si>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</si>
  <si>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</si>
  <si>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</si>
  <si>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</si>
  <si>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</si>
  <si>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</si>
  <si>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</si>
  <si>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</si>
  <si>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</si>
  <si>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</si>
  <si>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</si>
  <si>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</si>
  <si>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</si>
  <si>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</si>
  <si>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</si>
  <si>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</si>
  <si>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</si>
  <si>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</si>
  <si>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</si>
  <si>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</si>
  <si>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</si>
  <si>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</si>
  <si>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</si>
  <si>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</si>
  <si>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</si>
  <si>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</si>
  <si>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</si>
  <si>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</si>
  <si>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</si>
  <si>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</si>
  <si>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</si>
  <si>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</si>
  <si>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</si>
  <si>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</si>
  <si>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</si>
  <si>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</si>
  <si>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</si>
  <si>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</si>
  <si>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</si>
  <si>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</si>
  <si>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</si>
  <si>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</si>
  <si>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</si>
  <si>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</si>
  <si>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</si>
  <si>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</si>
  <si>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</si>
  <si>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</si>
  <si>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</si>
  <si>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</si>
  <si>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</si>
  <si>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</si>
  <si>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</si>
  <si>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</si>
  <si>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</si>
  <si>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</si>
  <si>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</si>
  <si>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</si>
  <si>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</si>
  <si>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</si>
  <si>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</si>
  <si>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</si>
  <si>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</si>
  <si>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</si>
  <si>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</si>
  <si>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</si>
  <si>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</si>
  <si>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</si>
  <si>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</si>
  <si>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</si>
  <si>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</si>
  <si>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</si>
  <si>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</si>
  <si>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</si>
  <si>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</si>
  <si>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</si>
  <si>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</si>
  <si>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</si>
  <si>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</si>
  <si>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</si>
  <si>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</si>
  <si>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</si>
  <si>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</si>
  <si>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</si>
  <si>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</si>
  <si>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</si>
  <si>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</si>
  <si>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</si>
  <si>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</si>
  <si>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</si>
  <si>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</si>
  <si>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</si>
  <si>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</si>
  <si>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</si>
  <si>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</si>
  <si>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</si>
  <si>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</si>
  <si>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</si>
  <si>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</si>
  <si>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</si>
  <si>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</si>
  <si>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</si>
  <si>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</si>
  <si>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</si>
  <si>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</si>
  <si>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</si>
  <si>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</si>
  <si>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</si>
  <si>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</si>
  <si>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</si>
  <si>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</si>
  <si>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</si>
  <si>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</si>
  <si>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</si>
  <si>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</si>
  <si>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</si>
  <si>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</si>
  <si>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</si>
  <si>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</si>
  <si>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</si>
  <si>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</si>
  <si>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</si>
  <si>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</si>
  <si>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</si>
  <si>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</si>
  <si>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</si>
  <si>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</si>
  <si>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</si>
  <si>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</si>
  <si>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</si>
  <si>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</si>
  <si>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</si>
  <si>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</si>
  <si>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</si>
  <si>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</si>
  <si>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</si>
  <si>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</si>
  <si>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</si>
  <si>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</si>
  <si>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</si>
  <si>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</si>
  <si>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</si>
  <si>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</si>
  <si>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</si>
  <si>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</si>
  <si>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</si>
  <si>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</si>
  <si>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</si>
  <si>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</si>
  <si>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</si>
  <si>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</si>
  <si>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</si>
  <si>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</si>
  <si>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</si>
  <si>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</si>
  <si>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</si>
  <si>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</si>
  <si>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</si>
  <si>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</si>
  <si>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</si>
  <si>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</si>
  <si>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</si>
  <si>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</si>
  <si>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</si>
  <si>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</si>
  <si>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</si>
  <si>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</si>
  <si>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</si>
  <si>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</si>
  <si>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</si>
  <si>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</si>
  <si>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</si>
  <si>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</si>
  <si>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</si>
  <si>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</si>
  <si>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</si>
  <si>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</si>
  <si>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</si>
  <si>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</si>
  <si>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</si>
  <si>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</si>
  <si>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</si>
  <si>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</si>
  <si>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</si>
  <si>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</si>
  <si>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</si>
  <si>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</si>
  <si>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</si>
  <si>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</si>
  <si>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</si>
  <si>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</si>
  <si>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</si>
  <si>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</si>
  <si>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</si>
  <si>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</si>
  <si>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</si>
  <si>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</si>
  <si>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</si>
  <si>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</si>
  <si>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</si>
  <si>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</si>
  <si>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</si>
  <si>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</si>
  <si>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</si>
  <si>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</si>
  <si>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</si>
  <si>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</si>
  <si>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</si>
  <si>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</si>
  <si>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</si>
  <si>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</si>
  <si>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</si>
  <si>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</si>
  <si>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</si>
  <si>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</si>
  <si>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</si>
  <si>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</si>
  <si>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</si>
  <si>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</si>
  <si>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</si>
  <si>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</si>
  <si>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</si>
  <si>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</si>
  <si>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</si>
  <si>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</si>
  <si>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</si>
  <si>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</si>
  <si>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</si>
  <si>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</si>
  <si>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</si>
  <si>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</si>
  <si>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</si>
  <si>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</si>
  <si>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</si>
  <si>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</si>
  <si>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</si>
  <si>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</si>
  <si>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</si>
  <si>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</si>
  <si>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</si>
  <si>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</si>
  <si>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</si>
  <si>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</si>
  <si>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</si>
  <si>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</si>
  <si>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</si>
  <si>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</si>
  <si>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</si>
  <si>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</si>
  <si>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</si>
  <si>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</si>
  <si>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</si>
  <si>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</si>
  <si>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</si>
  <si>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</si>
  <si>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</si>
  <si>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</si>
  <si>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</si>
  <si>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</si>
  <si>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</si>
  <si>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</si>
  <si>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</si>
  <si>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</si>
  <si>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</si>
  <si>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</si>
  <si>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</si>
  <si>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</si>
  <si>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</si>
  <si>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</si>
  <si>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</si>
  <si>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</si>
  <si>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</si>
  <si>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</si>
  <si>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</si>
  <si>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</si>
  <si>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</si>
  <si>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</si>
  <si>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</si>
  <si>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</si>
  <si>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</si>
  <si>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</si>
  <si>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</si>
  <si>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</si>
  <si>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</si>
  <si>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</si>
  <si>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</si>
  <si>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</si>
  <si>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</si>
  <si>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</si>
  <si>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</si>
  <si>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</si>
  <si>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</si>
  <si>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</si>
  <si>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</si>
  <si>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</si>
  <si>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</si>
  <si>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</si>
  <si>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</si>
  <si>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</si>
  <si>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</si>
  <si>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</si>
  <si>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</si>
  <si>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</si>
  <si>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</si>
  <si>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</si>
  <si>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</si>
  <si>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</si>
  <si>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</si>
  <si>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</si>
  <si>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</si>
  <si>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</si>
  <si>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</si>
  <si>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</si>
  <si>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</si>
  <si>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</si>
  <si>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</si>
  <si>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</si>
  <si>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</si>
  <si>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</si>
  <si>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</si>
  <si>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</si>
  <si>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</si>
  <si>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</si>
  <si>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</si>
  <si>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</si>
  <si>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</si>
  <si>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</si>
  <si>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</si>
  <si>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</si>
  <si>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</si>
  <si>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</si>
  <si>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</si>
  <si>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</si>
  <si>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</si>
  <si>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</si>
  <si>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</si>
  <si>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</si>
  <si>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</si>
  <si>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</si>
  <si>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</si>
  <si>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</si>
  <si>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</si>
  <si>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</si>
  <si>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</si>
  <si>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</si>
  <si>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</si>
  <si>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</si>
  <si>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</si>
  <si>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</si>
  <si>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</si>
  <si>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</si>
  <si>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</si>
  <si>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</si>
  <si>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</si>
  <si>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</si>
  <si>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</si>
  <si>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</si>
  <si>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</si>
  <si>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</si>
  <si>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</si>
  <si>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</si>
  <si>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</si>
  <si>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</si>
  <si>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</si>
  <si>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</si>
  <si>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</si>
  <si>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</si>
  <si>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</si>
  <si>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</si>
  <si>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</si>
  <si>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</si>
  <si>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</si>
  <si>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</si>
  <si>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</si>
  <si>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</si>
  <si>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</si>
  <si>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</si>
  <si>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</si>
  <si>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</si>
  <si>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</si>
  <si>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</si>
  <si>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</si>
  <si>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</si>
  <si>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</si>
  <si>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</si>
  <si>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</si>
  <si>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</si>
  <si>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</si>
  <si>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</si>
  <si>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</si>
  <si>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</si>
  <si>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</si>
  <si>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</si>
  <si>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</si>
  <si>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</si>
  <si>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</si>
  <si>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</si>
  <si>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</si>
  <si>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</si>
  <si>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</si>
  <si>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</si>
  <si>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</si>
  <si>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</si>
  <si>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</si>
  <si>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</si>
  <si>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</si>
  <si>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</si>
  <si>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</si>
  <si>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</si>
  <si>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</si>
  <si>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</si>
  <si>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</si>
  <si>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</si>
  <si>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</si>
  <si>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</si>
  <si>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</si>
  <si>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</si>
  <si>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</si>
  <si>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</si>
  <si>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</si>
  <si>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</si>
  <si>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</si>
  <si>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</si>
  <si>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</si>
  <si>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</si>
  <si>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</si>
  <si>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</si>
  <si>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</si>
  <si>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</si>
  <si>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</si>
  <si>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</si>
  <si>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</si>
  <si>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</si>
  <si>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</si>
  <si>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</si>
  <si>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</si>
  <si>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</si>
  <si>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</si>
  <si>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</si>
  <si>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</si>
  <si>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</si>
  <si>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</si>
  <si>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</si>
  <si>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</si>
  <si>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</si>
  <si>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</si>
  <si>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</si>
  <si>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</si>
  <si>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</si>
  <si>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</si>
  <si>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</si>
  <si>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</si>
  <si>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</si>
  <si>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</si>
  <si>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</si>
  <si>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</si>
  <si>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</si>
  <si>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</si>
  <si>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</si>
  <si>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</si>
  <si>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</si>
  <si>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</si>
  <si>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</si>
  <si>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</si>
  <si>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</si>
  <si>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</si>
  <si>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</si>
  <si>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</si>
  <si>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</si>
  <si>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</si>
  <si>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</si>
  <si>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</si>
  <si>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</si>
  <si>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</si>
  <si>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</si>
  <si>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</si>
  <si>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</si>
  <si>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</si>
  <si>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</si>
  <si>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</si>
  <si>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</si>
  <si>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</si>
  <si>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</si>
  <si>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</si>
  <si>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</si>
  <si>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</si>
  <si>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</si>
  <si>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</si>
  <si>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</si>
  <si>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</si>
  <si>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</si>
  <si>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</si>
  <si>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</si>
  <si>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</si>
  <si>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</si>
  <si>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</si>
  <si>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</si>
  <si>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</si>
  <si>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</si>
  <si>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</si>
  <si>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</si>
  <si>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</si>
  <si>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</si>
  <si>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</si>
  <si>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</si>
  <si>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</si>
  <si>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</si>
  <si>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</si>
  <si>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</si>
  <si>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</si>
  <si>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</si>
  <si>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</si>
  <si>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</si>
  <si>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</si>
  <si>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</si>
  <si>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</si>
  <si>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</si>
  <si>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</si>
  <si>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</si>
  <si>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</si>
  <si>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</si>
  <si>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</si>
  <si>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</si>
  <si>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</si>
  <si>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</si>
  <si>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</si>
  <si>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</si>
  <si>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</si>
  <si>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</si>
  <si>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</si>
  <si>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</si>
  <si>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</si>
  <si>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</si>
  <si>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</si>
  <si>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</si>
  <si>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</si>
  <si>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</si>
  <si>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</si>
  <si>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</si>
  <si>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</si>
  <si>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</si>
  <si>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</si>
  <si>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</si>
  <si>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</si>
  <si>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</si>
  <si>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</si>
  <si>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</si>
  <si>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</si>
  <si>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</si>
  <si>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</si>
  <si>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</si>
  <si>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</si>
  <si>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</si>
  <si>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</si>
  <si>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</si>
  <si>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</si>
  <si>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</si>
  <si>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</si>
  <si>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</si>
  <si>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</si>
  <si>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</si>
  <si>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</si>
  <si>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</si>
  <si>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</si>
  <si>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</si>
  <si>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</si>
  <si>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</si>
  <si>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</si>
  <si>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</si>
  <si>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</si>
  <si>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</si>
  <si>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</si>
  <si>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</si>
  <si>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</si>
  <si>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</si>
  <si>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</si>
  <si>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</si>
  <si>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</si>
  <si>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</si>
  <si>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</si>
  <si>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</si>
  <si>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</si>
  <si>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</si>
  <si>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</si>
  <si>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</si>
  <si>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</si>
  <si>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</si>
  <si>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</si>
  <si>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</si>
  <si>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</si>
  <si>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</si>
  <si>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</si>
  <si>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</si>
  <si>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</si>
  <si>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</si>
  <si>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</si>
  <si>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</si>
  <si>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</si>
  <si>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</si>
  <si>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</si>
  <si>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</si>
  <si>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</si>
  <si>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</si>
  <si>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</si>
  <si>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</si>
  <si>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</si>
  <si>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</si>
  <si>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</si>
  <si>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</si>
  <si>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</si>
  <si>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</si>
  <si>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</si>
  <si>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</si>
  <si>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</si>
  <si>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</si>
  <si>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</si>
  <si>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</si>
  <si>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</si>
  <si>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</si>
  <si>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</si>
  <si>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</si>
  <si>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</si>
  <si>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</si>
  <si>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</si>
  <si>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</si>
  <si>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</si>
  <si>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</si>
  <si>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</si>
  <si>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</si>
  <si>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</si>
  <si>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</si>
  <si>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</si>
  <si>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</si>
  <si>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</si>
  <si>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</si>
  <si>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</si>
  <si>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</si>
  <si>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</si>
  <si>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</si>
  <si>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</si>
  <si>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</si>
  <si>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</si>
  <si>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</si>
  <si>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</si>
  <si>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</si>
  <si>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</si>
  <si>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</si>
  <si>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</si>
  <si>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</si>
  <si>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</si>
  <si>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</si>
  <si>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</si>
  <si>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</si>
  <si>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</si>
  <si>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</si>
  <si>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</si>
  <si>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</si>
  <si>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</si>
  <si>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</si>
  <si>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</si>
  <si>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</si>
  <si>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</si>
  <si>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</si>
  <si>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</si>
  <si>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</si>
  <si>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</si>
  <si>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</si>
  <si>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</si>
  <si>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</si>
  <si>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</si>
  <si>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</si>
  <si>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</si>
  <si>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</si>
  <si>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</si>
  <si>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</si>
  <si>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</si>
  <si>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</si>
  <si>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</si>
  <si>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</si>
  <si>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</si>
  <si>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</si>
  <si>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</si>
  <si>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</si>
  <si>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</si>
  <si>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</si>
  <si>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</si>
  <si>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</si>
  <si>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</si>
  <si>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</si>
  <si>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</si>
  <si>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</si>
  <si>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</si>
  <si>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</si>
  <si>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</si>
  <si>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</si>
  <si>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</si>
  <si>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</si>
  <si>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</si>
  <si>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</si>
  <si>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</si>
  <si>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</si>
  <si>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</si>
  <si>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</si>
  <si>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</si>
  <si>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</si>
  <si>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</si>
  <si>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</si>
  <si>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</si>
  <si>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</si>
  <si>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</si>
  <si>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</si>
  <si>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</si>
  <si>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</si>
  <si>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</si>
  <si>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</si>
  <si>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</si>
  <si>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</si>
  <si>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</si>
  <si>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</si>
  <si>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</si>
  <si>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</si>
  <si>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</si>
  <si>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</si>
  <si>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</si>
  <si>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</si>
  <si>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</si>
  <si>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</si>
  <si>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</si>
  <si>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</si>
  <si>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</si>
  <si>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</si>
  <si>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</si>
  <si>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</si>
  <si>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</si>
  <si>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</si>
  <si>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</si>
  <si>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</si>
  <si>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</si>
  <si>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</si>
  <si>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</si>
  <si>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</si>
  <si>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</si>
  <si>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</si>
  <si>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</si>
  <si>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</si>
  <si>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</si>
  <si>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</si>
  <si>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</si>
  <si>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</si>
  <si>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</si>
  <si>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</si>
  <si>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</si>
  <si>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</si>
  <si>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</si>
  <si>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</si>
  <si>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</si>
  <si>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</si>
  <si>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</si>
  <si>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</si>
  <si>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</si>
  <si>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</si>
  <si>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</si>
  <si>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</si>
  <si>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</si>
  <si>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</si>
  <si>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</si>
  <si>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</si>
  <si>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</si>
  <si>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</si>
  <si>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</si>
  <si>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</si>
  <si>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</si>
  <si>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</si>
  <si>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</si>
  <si>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</si>
  <si>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</si>
  <si>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</si>
  <si>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</si>
  <si>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</si>
  <si>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</si>
  <si>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</si>
  <si>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</si>
  <si>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</si>
  <si>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</si>
  <si>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</si>
  <si>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</si>
  <si>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</si>
  <si>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</si>
  <si>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</si>
  <si>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</si>
  <si>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</si>
  <si>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</si>
  <si>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</si>
  <si>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</si>
  <si>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</si>
  <si>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</si>
  <si>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</si>
  <si>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</si>
  <si>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</si>
  <si>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</si>
  <si>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</si>
  <si>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</si>
  <si>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</si>
  <si>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</si>
  <si>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</si>
  <si>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</si>
  <si>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</si>
  <si>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</si>
  <si>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</si>
  <si>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</si>
  <si>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</si>
  <si>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</si>
  <si>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</si>
  <si>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</si>
  <si>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</si>
  <si>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</si>
  <si>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</si>
  <si>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</si>
  <si>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</si>
  <si>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</si>
  <si>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</si>
  <si>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</si>
  <si>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</si>
  <si>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</si>
  <si>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</si>
  <si>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</si>
  <si>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</si>
  <si>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</si>
  <si>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</si>
  <si>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</si>
  <si>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</si>
  <si>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</si>
  <si>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</si>
  <si>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</si>
  <si>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</si>
  <si>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</si>
  <si>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</si>
  <si>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</si>
  <si>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</si>
  <si>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</si>
  <si>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</si>
  <si>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</si>
  <si>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</si>
  <si>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</si>
  <si>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</si>
  <si>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</si>
  <si>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</si>
  <si>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</si>
  <si>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</si>
  <si>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</si>
  <si>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</si>
  <si>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</si>
  <si>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</si>
  <si>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</si>
  <si>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</si>
  <si>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</si>
  <si>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</si>
  <si>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</si>
  <si>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</si>
  <si>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</si>
  <si>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</si>
  <si>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</si>
  <si>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</si>
  <si>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</si>
  <si>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</si>
  <si>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</si>
  <si>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</si>
  <si>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</si>
  <si>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</si>
  <si>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</si>
  <si>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</si>
  <si>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</si>
  <si>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</si>
  <si>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</si>
  <si>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</si>
  <si>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</si>
  <si>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</si>
  <si>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</si>
  <si>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</si>
  <si>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</si>
  <si>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</si>
  <si>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</si>
  <si>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</si>
  <si>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</si>
  <si>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</si>
  <si>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</si>
  <si>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</si>
  <si>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</si>
  <si>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</si>
  <si>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</si>
  <si>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</si>
  <si>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</si>
  <si>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</si>
  <si>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</si>
  <si>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</si>
  <si>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</si>
  <si>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</si>
  <si>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</si>
  <si>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</si>
  <si>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</si>
  <si>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</si>
  <si>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</si>
  <si>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</si>
  <si>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</si>
  <si>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</si>
  <si>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</si>
  <si>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</si>
  <si>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</si>
  <si>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</si>
  <si>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</si>
  <si>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</si>
  <si>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</si>
  <si>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</si>
  <si>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</si>
  <si>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</si>
  <si>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</si>
  <si>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</si>
  <si>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</si>
  <si>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</si>
  <si>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</si>
  <si>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</si>
  <si>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</si>
  <si>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</si>
  <si>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</si>
  <si>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</si>
  <si>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</si>
  <si>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</si>
  <si>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</si>
  <si>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</si>
  <si>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</si>
  <si>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</si>
  <si>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</si>
  <si>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</si>
  <si>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</si>
  <si>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</si>
  <si>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</si>
  <si>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</si>
  <si>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</si>
  <si>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</si>
  <si>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</si>
  <si>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</si>
  <si>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</si>
  <si>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</si>
  <si>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</si>
  <si>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</si>
  <si>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</si>
  <si>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</si>
  <si>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</si>
  <si>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</si>
  <si>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</si>
  <si>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</si>
  <si>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</si>
  <si>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</si>
  <si>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</si>
  <si>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</si>
  <si>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</si>
  <si>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</si>
  <si>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</si>
  <si>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</si>
  <si>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</si>
  <si>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</si>
  <si>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</si>
  <si>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</si>
  <si>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</si>
  <si>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</si>
  <si>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</si>
  <si>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</si>
  <si>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</si>
  <si>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</si>
  <si>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</si>
  <si>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</si>
  <si>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</si>
  <si>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</si>
  <si>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</si>
  <si>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</si>
  <si>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</si>
  <si>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</si>
  <si>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</si>
  <si>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</si>
  <si>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</si>
  <si>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</si>
  <si>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</si>
  <si>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</si>
  <si>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</si>
  <si>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</si>
  <si>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</si>
  <si>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</si>
  <si>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</si>
  <si>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</si>
  <si>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</si>
  <si>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</si>
  <si>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</si>
  <si>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</si>
  <si>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</si>
  <si>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</si>
  <si>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</si>
  <si>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</si>
  <si>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</si>
  <si>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</si>
  <si>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</si>
  <si>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</si>
  <si>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</si>
  <si>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</si>
  <si>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</si>
  <si>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</si>
  <si>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</si>
  <si>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</si>
  <si>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</si>
  <si>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</si>
  <si>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</si>
  <si>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</si>
  <si>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</si>
  <si>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</si>
  <si>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</si>
  <si>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</si>
  <si>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</si>
  <si>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</si>
  <si>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</si>
  <si>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</si>
  <si>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</si>
  <si>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</si>
  <si>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</si>
  <si>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</si>
  <si>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</si>
  <si>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</si>
  <si>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</si>
  <si>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</si>
  <si>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</si>
  <si>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</si>
  <si>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</si>
  <si>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</si>
  <si>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</si>
  <si>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</si>
  <si>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</si>
  <si>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</si>
  <si>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</si>
  <si>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</si>
  <si>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</si>
  <si>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</si>
  <si>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</si>
  <si>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</si>
  <si>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</si>
  <si>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</si>
  <si>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</si>
  <si>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</si>
  <si>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</si>
  <si>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</si>
  <si>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</si>
  <si>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</si>
  <si>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</si>
  <si>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</si>
  <si>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</si>
  <si>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</si>
  <si>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</si>
  <si>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</si>
  <si>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</si>
  <si>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</si>
  <si>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</si>
  <si>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</si>
  <si>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</si>
  <si>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</si>
  <si>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</si>
  <si>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</si>
  <si>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</si>
  <si>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</si>
  <si>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</si>
  <si>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</si>
  <si>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</si>
  <si>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</si>
  <si>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</si>
  <si>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</si>
  <si>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</si>
  <si>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</si>
  <si>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</si>
  <si>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</si>
  <si>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</si>
  <si>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</si>
  <si>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</si>
  <si>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</si>
  <si>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</si>
  <si>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</si>
  <si>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</si>
  <si>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</si>
  <si>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</si>
  <si>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</si>
  <si>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</si>
  <si>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</si>
  <si>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</si>
  <si>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</si>
  <si>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</si>
  <si>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</si>
  <si>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</si>
  <si>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</si>
  <si>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</si>
  <si>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</si>
  <si>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</si>
  <si>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</si>
  <si>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</si>
  <si>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</si>
  <si>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</si>
  <si>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</si>
  <si>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</si>
  <si>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</si>
  <si>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</si>
  <si>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</si>
  <si>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</si>
  <si>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</si>
  <si>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</si>
  <si>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</si>
  <si>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</si>
  <si>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</si>
  <si>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</si>
  <si>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</si>
  <si>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</si>
  <si>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</si>
  <si>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</si>
  <si>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</si>
  <si>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</si>
  <si>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</si>
  <si>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</si>
  <si>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</si>
  <si>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</si>
  <si>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</si>
  <si>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</si>
  <si>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</si>
  <si>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</si>
  <si>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</si>
  <si>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</si>
  <si>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</si>
  <si>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</si>
  <si>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</si>
  <si>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</si>
  <si>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</si>
  <si>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</si>
  <si>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</si>
  <si>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</si>
  <si>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</si>
  <si>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</si>
  <si>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</si>
  <si>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</si>
  <si>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</si>
  <si>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</si>
  <si>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</si>
  <si>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</si>
  <si>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</si>
  <si>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</si>
  <si>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</si>
  <si>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</si>
  <si>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</si>
  <si>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</si>
  <si>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</si>
  <si>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</si>
  <si>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</si>
  <si>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</si>
  <si>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</si>
  <si>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</si>
  <si>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</si>
  <si>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</si>
  <si>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</si>
  <si>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</si>
  <si>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</si>
  <si>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</si>
  <si>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</si>
  <si>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</si>
  <si>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</si>
  <si>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</si>
  <si>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</si>
  <si>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</si>
  <si>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</si>
  <si>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</si>
  <si>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</si>
  <si>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</si>
  <si>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</si>
  <si>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</si>
  <si>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</si>
  <si>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</si>
  <si>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</si>
  <si>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</si>
  <si>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</si>
  <si>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</si>
  <si>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</si>
  <si>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</si>
  <si>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</si>
  <si>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</si>
  <si>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</si>
  <si>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</si>
  <si>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</si>
  <si>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</si>
  <si>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</si>
  <si>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</si>
  <si>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</si>
  <si>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</si>
  <si>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</si>
  <si>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</si>
  <si>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</si>
  <si>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</si>
  <si>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</si>
  <si>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</si>
  <si>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</si>
  <si>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</si>
  <si>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</si>
  <si>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</si>
  <si>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</si>
  <si>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</si>
  <si>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</si>
  <si>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</si>
  <si>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</si>
  <si>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</si>
  <si>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</si>
  <si>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</si>
  <si>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</si>
  <si>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</si>
  <si>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</si>
  <si>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</si>
  <si>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</si>
  <si>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</si>
  <si>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</si>
  <si>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</si>
  <si>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</si>
  <si>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</si>
  <si>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</si>
  <si>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</si>
  <si>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</si>
  <si>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</si>
  <si>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</si>
  <si>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</si>
  <si>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</si>
  <si>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</si>
  <si>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</si>
  <si>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</si>
  <si>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</si>
  <si>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</si>
  <si>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</si>
  <si>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</si>
  <si>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</si>
  <si>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</si>
  <si>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</si>
  <si>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</si>
  <si>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</si>
  <si>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</si>
  <si>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</si>
  <si>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</si>
  <si>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</si>
  <si>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</si>
  <si>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</si>
  <si>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</si>
  <si>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</si>
  <si>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</si>
  <si>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</si>
  <si>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</si>
  <si>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</si>
  <si>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</si>
  <si>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</si>
  <si>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</si>
  <si>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</si>
  <si>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</si>
  <si>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</si>
  <si>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</si>
  <si>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</si>
  <si>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</si>
  <si>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</si>
  <si>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</si>
  <si>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</si>
  <si>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</si>
  <si>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</si>
  <si>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</si>
  <si>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</si>
  <si>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</si>
  <si>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</si>
  <si>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</si>
  <si>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</si>
  <si>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</si>
  <si>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</si>
  <si>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</si>
  <si>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</si>
  <si>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</si>
  <si>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</si>
  <si>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</si>
  <si>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</si>
  <si>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</si>
  <si>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</si>
  <si>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</si>
  <si>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</si>
  <si>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</si>
  <si>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</si>
  <si>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</si>
  <si>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</si>
  <si>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</si>
  <si>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</si>
  <si>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</si>
  <si>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</si>
  <si>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</si>
  <si>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</si>
  <si>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</si>
  <si>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</si>
  <si>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</si>
  <si>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</si>
  <si>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</si>
  <si>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</si>
  <si>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</si>
  <si>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</si>
  <si>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</si>
  <si>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</si>
  <si>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</si>
  <si>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</si>
  <si>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</si>
  <si>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</si>
  <si>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</si>
  <si>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</si>
  <si>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</si>
  <si>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</si>
  <si>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</si>
  <si>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</si>
  <si>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</si>
  <si>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</si>
  <si>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</si>
  <si>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</si>
  <si>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</si>
  <si>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</si>
  <si>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</si>
  <si>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</si>
  <si>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</si>
  <si>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</si>
  <si>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</si>
  <si>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</si>
  <si>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</si>
  <si>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</si>
  <si>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</si>
  <si>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</si>
  <si>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</si>
  <si>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</si>
  <si>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</si>
  <si>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</si>
  <si>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</si>
  <si>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</si>
  <si>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</si>
  <si>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</si>
  <si>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</si>
  <si>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</si>
  <si>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</si>
  <si>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</si>
  <si>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</si>
  <si>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</si>
  <si>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</si>
  <si>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</si>
  <si>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</si>
  <si>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</si>
  <si>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</si>
  <si>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</si>
  <si>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</si>
  <si>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</si>
  <si>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</si>
  <si>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</si>
  <si>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</si>
  <si>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</si>
  <si>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</si>
  <si>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</si>
  <si>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</si>
  <si>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</si>
  <si>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</si>
  <si>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</si>
  <si>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</si>
  <si>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</si>
  <si>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</si>
  <si>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</si>
  <si>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</si>
  <si>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</si>
  <si>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</si>
  <si>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</si>
  <si>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</si>
  <si>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</si>
  <si>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</si>
  <si>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</si>
  <si>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</si>
  <si>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</si>
  <si>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</si>
  <si>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</si>
  <si>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</si>
  <si>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</si>
  <si>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</si>
  <si>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</si>
  <si>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</si>
  <si>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</si>
  <si>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</si>
  <si>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</si>
  <si>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</si>
  <si>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</si>
  <si>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</si>
  <si>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</si>
  <si>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</si>
  <si>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</si>
  <si>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</si>
  <si>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</si>
  <si>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</si>
  <si>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</si>
  <si>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</si>
  <si>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</si>
  <si>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</si>
  <si>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</si>
  <si>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</si>
  <si>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</si>
  <si>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</si>
  <si>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</si>
  <si>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</si>
  <si>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</si>
  <si>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</si>
  <si>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</si>
  <si>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</si>
  <si>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</si>
  <si>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</si>
  <si>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</si>
  <si>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</si>
  <si>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</si>
  <si>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</si>
  <si>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</si>
  <si>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</si>
  <si>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</si>
  <si>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</si>
  <si>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</si>
  <si>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</si>
  <si>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</si>
  <si>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</si>
  <si>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</si>
  <si>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</si>
  <si>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</si>
  <si>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</si>
  <si>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</si>
  <si>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</si>
  <si>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</si>
  <si>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</si>
  <si>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</si>
  <si>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</si>
  <si>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</si>
  <si>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</si>
  <si>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</si>
  <si>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</si>
  <si>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</si>
  <si>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</si>
  <si>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</si>
  <si>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</si>
  <si>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</si>
  <si>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</si>
  <si>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</si>
  <si>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</si>
  <si>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</si>
  <si>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</si>
  <si>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</si>
  <si>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</si>
  <si>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</si>
  <si>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</si>
  <si>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</si>
  <si>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</si>
  <si>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</si>
  <si>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</si>
  <si>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</si>
  <si>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</si>
  <si>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</si>
  <si>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</si>
  <si>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</si>
  <si>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</si>
  <si>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</si>
  <si>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</si>
  <si>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</si>
  <si>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</si>
  <si>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</si>
  <si>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</si>
  <si>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</si>
  <si>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</si>
  <si>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</si>
  <si>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</si>
  <si>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</si>
  <si>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</si>
  <si>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</si>
  <si>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</si>
  <si>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</si>
  <si>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</si>
  <si>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</si>
  <si>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</si>
  <si>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</si>
  <si>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</si>
  <si>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</si>
  <si>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</si>
  <si>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</si>
  <si>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</si>
  <si>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</si>
  <si>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</si>
  <si>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</si>
  <si>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</si>
  <si>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</si>
  <si>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</si>
  <si>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</si>
  <si>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</si>
  <si>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</si>
  <si>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</si>
  <si>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</si>
  <si>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</si>
  <si>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</si>
  <si>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</si>
  <si>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</si>
  <si>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</si>
  <si>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</si>
  <si>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</si>
  <si>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</si>
  <si>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</si>
  <si>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</si>
  <si>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</si>
  <si>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</si>
  <si>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</si>
  <si>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</si>
  <si>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</si>
  <si>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</si>
  <si>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</si>
  <si>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</si>
  <si>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</si>
  <si>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</si>
  <si>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</si>
  <si>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</si>
  <si>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</si>
  <si>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</si>
  <si>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</si>
  <si>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</si>
  <si>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</si>
  <si>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</si>
  <si>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</si>
  <si>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</si>
  <si>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</si>
  <si>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</si>
  <si>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</si>
  <si>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</si>
  <si>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</si>
  <si>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</si>
  <si>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</si>
  <si>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</si>
  <si>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</si>
  <si>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</si>
  <si>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</si>
  <si>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</si>
  <si>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</si>
  <si>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</si>
  <si>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</si>
  <si>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</si>
  <si>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</si>
  <si>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</si>
  <si>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</si>
  <si>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</si>
  <si>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</si>
  <si>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</si>
  <si>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</si>
  <si>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</si>
  <si>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</si>
  <si>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</si>
  <si>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</si>
  <si>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</si>
  <si>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</si>
  <si>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</si>
  <si>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</si>
  <si>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</si>
  <si>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</si>
  <si>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</si>
  <si>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</si>
  <si>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</si>
  <si>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</si>
  <si>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</si>
  <si>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</si>
  <si>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</si>
  <si>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</si>
  <si>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</si>
  <si>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</si>
  <si>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</si>
  <si>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</si>
  <si>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</si>
  <si>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</si>
  <si>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</si>
  <si>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</si>
  <si>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</si>
  <si>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</si>
  <si>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</si>
  <si>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</si>
  <si>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</si>
  <si>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</si>
  <si>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</si>
  <si>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</si>
  <si>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</si>
  <si>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</si>
  <si>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</si>
  <si>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</si>
  <si>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</si>
  <si>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</si>
  <si>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</si>
  <si>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</si>
  <si>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</si>
  <si>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</si>
  <si>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</si>
  <si>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</si>
  <si>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</si>
  <si>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</si>
  <si>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</si>
  <si>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</si>
  <si>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</si>
  <si>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</si>
  <si>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</si>
  <si>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</si>
  <si>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</si>
  <si>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</si>
  <si>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</si>
  <si>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</si>
  <si>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</si>
  <si>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</si>
  <si>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</si>
  <si>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</si>
  <si>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</si>
  <si>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</si>
  <si>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</si>
  <si>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</si>
  <si>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</si>
  <si>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</si>
  <si>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</si>
  <si>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</si>
  <si>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</si>
  <si>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</si>
  <si>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</si>
  <si>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</si>
  <si>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</si>
  <si>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</si>
  <si>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</si>
  <si>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</si>
  <si>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</si>
  <si>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</si>
  <si>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</si>
  <si>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</si>
  <si>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</si>
  <si>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</si>
  <si>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</si>
  <si>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</si>
  <si>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</si>
  <si>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</si>
  <si>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</si>
  <si>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</si>
  <si>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</si>
  <si>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</si>
  <si>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</si>
  <si>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</si>
  <si>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</si>
  <si>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</si>
  <si>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</si>
  <si>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</si>
  <si>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</si>
  <si>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</si>
  <si>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</si>
  <si>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</si>
  <si>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</si>
  <si>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</si>
  <si>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</si>
  <si>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</si>
  <si>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</si>
  <si>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</si>
  <si>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</si>
  <si>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</si>
  <si>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</si>
  <si>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</si>
  <si>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</si>
  <si>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</si>
  <si>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</si>
  <si>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</si>
  <si>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</si>
  <si>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</si>
  <si>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</si>
  <si>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</si>
  <si>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</si>
  <si>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</si>
  <si>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</si>
  <si>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</si>
  <si>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</si>
  <si>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</si>
  <si>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</si>
  <si>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</si>
  <si>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</si>
  <si>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</si>
  <si>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</si>
  <si>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</si>
  <si>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</si>
  <si>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</si>
  <si>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</si>
  <si>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</si>
  <si>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</si>
  <si>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</si>
  <si>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</si>
  <si>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</si>
  <si>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</si>
  <si>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</si>
  <si>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</si>
  <si>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</si>
  <si>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</si>
  <si>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</si>
  <si>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</si>
  <si>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</si>
  <si>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</si>
  <si>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</si>
  <si>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</si>
  <si>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</si>
  <si>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</si>
  <si>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</si>
  <si>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</si>
  <si>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</si>
  <si>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</si>
  <si>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</si>
  <si>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</si>
  <si>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</si>
  <si>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</si>
  <si>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</si>
  <si>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</si>
  <si>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</si>
  <si>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</si>
  <si>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</si>
  <si>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</si>
  <si>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</si>
  <si>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</si>
  <si>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</si>
  <si>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</si>
  <si>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</si>
  <si>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</si>
  <si>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</si>
  <si>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</si>
  <si>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</si>
  <si>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</si>
  <si>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</si>
  <si>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</si>
  <si>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</si>
  <si>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</si>
  <si>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</si>
  <si>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</si>
  <si>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</si>
  <si>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</si>
  <si>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</si>
  <si>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</si>
  <si>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</si>
  <si>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</si>
  <si>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</si>
  <si>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</si>
  <si>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</si>
  <si>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</si>
  <si>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</si>
  <si>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</si>
  <si>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</si>
  <si>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</si>
  <si>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</si>
  <si>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</si>
  <si>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</si>
  <si>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</si>
  <si>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</si>
  <si>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</si>
  <si>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</si>
  <si>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</si>
  <si>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</si>
  <si>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</si>
  <si>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</si>
  <si>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</si>
  <si>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</si>
  <si>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</si>
  <si>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</si>
  <si>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</si>
  <si>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</si>
  <si>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</si>
  <si>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</si>
  <si>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</si>
  <si>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</si>
  <si>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</si>
  <si>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</si>
  <si>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</si>
  <si>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</si>
  <si>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</si>
  <si>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</si>
  <si>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</si>
  <si>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</si>
  <si>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</si>
  <si>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</si>
  <si>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</si>
  <si>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</si>
  <si>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</si>
  <si>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</si>
  <si>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</si>
  <si>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</si>
  <si>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</si>
  <si>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</si>
  <si>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</si>
  <si>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</si>
  <si>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</si>
  <si>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</si>
  <si>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</si>
  <si>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</si>
  <si>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</si>
  <si>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</si>
  <si>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</si>
  <si>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</si>
  <si>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</si>
  <si>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</si>
  <si>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</si>
  <si>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</si>
  <si>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</si>
  <si>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</si>
  <si>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</si>
  <si>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</si>
  <si>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</si>
  <si>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</si>
  <si>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</si>
  <si>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</si>
  <si>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</si>
  <si>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</si>
  <si>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</si>
  <si>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</si>
  <si>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</si>
  <si>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</si>
  <si>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</si>
  <si>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</si>
  <si>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</si>
  <si>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</si>
  <si>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</si>
  <si>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</si>
  <si>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</si>
  <si>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</si>
  <si>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</si>
  <si>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</si>
  <si>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</si>
  <si>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</si>
  <si>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</si>
  <si>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</si>
  <si>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</si>
  <si>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</si>
  <si>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</si>
  <si>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</si>
  <si>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</si>
  <si>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</si>
  <si>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</si>
  <si>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</si>
  <si>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</si>
  <si>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</si>
  <si>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</si>
  <si>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</si>
  <si>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</si>
  <si>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</si>
  <si>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</si>
  <si>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</si>
  <si>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</si>
  <si>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</si>
  <si>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</si>
  <si>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</si>
  <si>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</si>
  <si>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</si>
  <si>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</si>
  <si>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</si>
  <si>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</si>
  <si>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</si>
  <si>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</si>
  <si>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</si>
  <si>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</si>
  <si>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</si>
  <si>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</si>
  <si>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</si>
  <si>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</si>
  <si>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</si>
  <si>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</si>
  <si>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</si>
  <si>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</si>
  <si>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</si>
  <si>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</si>
  <si>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</si>
  <si>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</si>
  <si>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</si>
  <si>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</si>
  <si>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</si>
  <si>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</si>
  <si>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</si>
  <si>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</si>
  <si>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</si>
  <si>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</si>
  <si>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</si>
  <si>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</si>
  <si>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</si>
  <si>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</si>
  <si>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</si>
  <si>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</si>
  <si>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</si>
  <si>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</si>
  <si>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</si>
  <si>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</si>
  <si>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</si>
  <si>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</si>
  <si>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</si>
  <si>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</si>
  <si>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</si>
  <si>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</si>
  <si>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</si>
  <si>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</si>
  <si>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</si>
  <si>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</si>
  <si>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</si>
  <si>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</si>
  <si>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</si>
  <si>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</si>
  <si>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</si>
  <si>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</si>
  <si>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</si>
  <si>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</si>
  <si>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</si>
  <si>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</si>
  <si>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</si>
  <si>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</si>
  <si>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</si>
  <si>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</si>
  <si>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</si>
  <si>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</si>
  <si>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</si>
  <si>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</si>
  <si>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</si>
  <si>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</si>
  <si>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</si>
  <si>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</si>
  <si>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</si>
  <si>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</si>
  <si>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</si>
  <si>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</si>
  <si>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</si>
  <si>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</si>
  <si>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</si>
  <si>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</si>
  <si>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</si>
  <si>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</si>
  <si>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</si>
  <si>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</si>
  <si>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</si>
  <si>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</si>
  <si>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</si>
  <si>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</si>
  <si>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</si>
  <si>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</si>
  <si>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</si>
  <si>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</si>
  <si>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</si>
  <si>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</si>
  <si>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</si>
  <si>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</si>
  <si>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</si>
  <si>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</si>
  <si>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</si>
  <si>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</si>
  <si>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</si>
  <si>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</si>
  <si>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</si>
  <si>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</si>
  <si>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</si>
  <si>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</si>
  <si>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</si>
  <si>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</si>
  <si>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</si>
  <si>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</si>
  <si>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</si>
  <si>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</si>
  <si>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</si>
  <si>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</si>
  <si>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</si>
  <si>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</si>
  <si>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</si>
  <si>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</si>
  <si>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</si>
  <si>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</si>
  <si>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</si>
  <si>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</si>
  <si>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</si>
  <si>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</si>
  <si>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</si>
  <si>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</si>
  <si>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</si>
  <si>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</si>
  <si>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</si>
  <si>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</si>
  <si>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</si>
  <si>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</si>
  <si>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</si>
  <si>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</si>
  <si>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</si>
  <si>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</si>
  <si>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</si>
  <si>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</si>
  <si>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</si>
  <si>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</si>
  <si>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</si>
  <si>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</si>
  <si>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</si>
  <si>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</si>
  <si>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</si>
  <si>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</si>
  <si>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</si>
  <si>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</si>
  <si>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</si>
  <si>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</si>
  <si>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</si>
  <si>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</si>
  <si>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</si>
  <si>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</si>
  <si>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</si>
  <si>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</si>
  <si>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</si>
  <si>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</si>
  <si>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</si>
  <si>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</si>
  <si>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</si>
  <si>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</si>
  <si>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</si>
  <si>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</si>
  <si>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</si>
  <si>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</si>
  <si>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</si>
  <si>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</si>
  <si>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</si>
  <si>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</si>
  <si>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</si>
  <si>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</si>
  <si>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</si>
  <si>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</si>
  <si>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</si>
  <si>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</si>
  <si>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</si>
  <si>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</si>
  <si>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</si>
  <si>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</si>
  <si>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</si>
  <si>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</si>
  <si>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</si>
  <si>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</si>
  <si>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</si>
  <si>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</si>
  <si>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</si>
  <si>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</si>
  <si>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</si>
  <si>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</si>
  <si>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</si>
  <si>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</si>
  <si>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</si>
  <si>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</si>
  <si>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</si>
  <si>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</si>
  <si>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</si>
  <si>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</si>
  <si>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</si>
  <si>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</si>
  <si>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</si>
  <si>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</si>
  <si>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</si>
  <si>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</si>
  <si>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</si>
  <si>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</si>
  <si>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</si>
  <si>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</si>
  <si>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</si>
  <si>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</si>
  <si>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</si>
  <si>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</si>
  <si>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</si>
  <si>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</si>
  <si>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</si>
  <si>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</si>
  <si>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</si>
  <si>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</si>
  <si>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</si>
  <si>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</si>
  <si>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</si>
  <si>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</si>
  <si>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</si>
  <si>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</si>
  <si>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</si>
  <si>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</si>
  <si>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</si>
  <si>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</si>
  <si>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</si>
  <si>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</si>
  <si>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</si>
  <si>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</si>
  <si>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</si>
  <si>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</si>
  <si>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</si>
  <si>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</si>
  <si>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</si>
  <si>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</si>
  <si>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</si>
  <si>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</si>
  <si>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</si>
  <si>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</si>
  <si>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</si>
  <si>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</si>
  <si>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</si>
  <si>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</si>
  <si>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</si>
  <si>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</si>
  <si>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</si>
  <si>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</si>
  <si>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</si>
  <si>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</si>
  <si>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</si>
  <si>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</si>
  <si>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</si>
  <si>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</si>
  <si>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</si>
  <si>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</si>
  <si>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</si>
  <si>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</si>
  <si>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</si>
  <si>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</si>
  <si>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</si>
  <si>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</si>
  <si>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</si>
  <si>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</si>
  <si>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</si>
  <si>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</si>
  <si>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</si>
  <si>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</si>
  <si>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</si>
  <si>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</si>
  <si>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</si>
  <si>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</si>
  <si>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</si>
  <si>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</si>
  <si>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</si>
  <si>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</si>
  <si>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</si>
  <si>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</si>
  <si>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</si>
  <si>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</si>
  <si>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</si>
  <si>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</si>
  <si>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</si>
  <si>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</si>
  <si>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</si>
  <si>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</si>
  <si>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</si>
  <si>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</si>
  <si>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</si>
  <si>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</si>
  <si>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</si>
  <si>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</si>
  <si>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</si>
  <si>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</si>
  <si>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</si>
  <si>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</si>
  <si>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</si>
  <si>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</si>
  <si>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</si>
  <si>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</si>
  <si>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</si>
  <si>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</si>
  <si>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</si>
  <si>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</si>
  <si>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</si>
  <si>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</si>
  <si>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</si>
  <si>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</si>
  <si>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</si>
  <si>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</si>
  <si>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</si>
  <si>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</si>
  <si>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</si>
  <si>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</si>
  <si>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</si>
  <si>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</si>
  <si>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</si>
  <si>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</si>
  <si>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</si>
  <si>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</si>
  <si>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</si>
  <si>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</si>
  <si>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</si>
  <si>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</si>
  <si>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</si>
  <si>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</si>
  <si>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</si>
  <si>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</si>
  <si>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</si>
  <si>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</si>
  <si>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</si>
  <si>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</si>
  <si>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</si>
  <si>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</si>
  <si>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</si>
  <si>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</si>
  <si>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</si>
  <si>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</si>
  <si>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</si>
  <si>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</si>
  <si>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</si>
  <si>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</si>
  <si>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</si>
  <si>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</si>
  <si>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</si>
  <si>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</si>
  <si>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</si>
  <si>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</si>
  <si>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</si>
  <si>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</si>
  <si>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</si>
  <si>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</si>
  <si>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</si>
  <si>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</si>
  <si>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</si>
  <si>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</si>
  <si>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</si>
  <si>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</si>
  <si>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</si>
  <si>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</si>
  <si>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</si>
  <si>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</si>
  <si>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</si>
  <si>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</si>
  <si>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</si>
  <si>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</si>
  <si>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</si>
  <si>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</si>
  <si>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</si>
  <si>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</si>
  <si>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</si>
  <si>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</si>
  <si>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</si>
  <si>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</si>
  <si>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</si>
  <si>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</si>
  <si>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</si>
  <si>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</si>
  <si>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</si>
  <si>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</si>
  <si>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</si>
  <si>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</si>
  <si>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</si>
  <si>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</si>
  <si>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</si>
  <si>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</si>
  <si>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</si>
  <si>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</si>
  <si>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</si>
  <si>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</si>
  <si>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</si>
  <si>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</si>
  <si>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</si>
  <si>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</si>
  <si>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</si>
  <si>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</si>
  <si>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</si>
  <si>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</si>
  <si>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</si>
  <si>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</si>
  <si>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</si>
  <si>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</si>
  <si>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</si>
  <si>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</si>
  <si>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</si>
  <si>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</si>
  <si>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</si>
  <si>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</si>
  <si>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</si>
  <si>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</si>
  <si>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</si>
  <si>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</si>
  <si>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</si>
  <si>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</si>
  <si>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</si>
  <si>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</si>
  <si>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</si>
  <si>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</si>
  <si>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</si>
  <si>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</si>
  <si>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</si>
  <si>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</si>
  <si>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</si>
  <si>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</si>
  <si>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</si>
  <si>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</si>
  <si>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</si>
  <si>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</si>
  <si>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</si>
  <si>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</si>
  <si>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</si>
  <si>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</si>
  <si>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</si>
  <si>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</si>
  <si>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</si>
  <si>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</si>
  <si>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</si>
  <si>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</si>
  <si>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</si>
  <si>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</si>
  <si>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</si>
  <si>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</si>
  <si>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</si>
  <si>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</si>
  <si>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</si>
  <si>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</si>
  <si>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</si>
  <si>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</si>
  <si>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</si>
  <si>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</si>
  <si>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</si>
  <si>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</si>
  <si>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</si>
  <si>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</si>
  <si>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</si>
  <si>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</si>
  <si>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</si>
  <si>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</si>
  <si>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</si>
  <si>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</si>
  <si>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</si>
  <si>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</si>
  <si>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</si>
  <si>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</si>
  <si>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</si>
  <si>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</si>
  <si>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</si>
  <si>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</si>
  <si>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</si>
  <si>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</si>
  <si>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</si>
  <si>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</si>
  <si>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</si>
  <si>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</si>
  <si>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</si>
  <si>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</si>
  <si>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</si>
  <si>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</si>
  <si>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</si>
  <si>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</si>
  <si>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</si>
  <si>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</si>
  <si>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</si>
  <si>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</si>
  <si>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</si>
  <si>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</si>
  <si>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</si>
  <si>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</si>
  <si>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</si>
  <si>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</si>
  <si>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</si>
  <si>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</si>
  <si>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</si>
  <si>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</si>
  <si>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</si>
  <si>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</si>
  <si>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</si>
  <si>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</si>
  <si>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</si>
  <si>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</si>
  <si>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</si>
  <si>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</si>
  <si>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</si>
  <si>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</si>
  <si>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</si>
  <si>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</si>
  <si>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</si>
  <si>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</si>
  <si>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</si>
  <si>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</si>
  <si>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</si>
  <si>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</si>
  <si>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</si>
  <si>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</si>
  <si>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</si>
  <si>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</si>
  <si>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</si>
  <si>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</si>
  <si>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</si>
  <si>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</si>
  <si>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</si>
  <si>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</si>
  <si>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</si>
  <si>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</si>
  <si>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</si>
  <si>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</si>
  <si>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</si>
  <si>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</si>
  <si>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</si>
  <si>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</si>
  <si>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</si>
  <si>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</si>
  <si>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</si>
  <si>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</si>
  <si>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</si>
  <si>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</si>
  <si>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</si>
  <si>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</si>
  <si>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</si>
  <si>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</si>
  <si>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</si>
  <si>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</si>
  <si>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</si>
  <si>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</si>
  <si>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</si>
  <si>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</si>
  <si>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</si>
  <si>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</si>
  <si>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</si>
  <si>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</si>
  <si>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</si>
  <si>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</si>
  <si>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</si>
  <si>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</si>
  <si>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</si>
  <si>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</si>
  <si>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</si>
  <si>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</si>
  <si>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</si>
  <si>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</si>
  <si>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</si>
  <si>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</si>
  <si>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</si>
  <si>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</si>
  <si>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</si>
  <si>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</si>
  <si>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</si>
  <si>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</si>
  <si>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</si>
  <si>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</si>
  <si>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</si>
  <si>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</si>
  <si>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</si>
  <si>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</si>
  <si>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</si>
  <si>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</si>
  <si>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</si>
  <si>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</si>
  <si>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</si>
  <si>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</si>
  <si>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</si>
  <si>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</si>
  <si>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</si>
  <si>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</si>
  <si>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</si>
  <si>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</si>
  <si>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</si>
  <si>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</si>
  <si>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</si>
  <si>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</si>
  <si>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</si>
  <si>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</si>
  <si>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</si>
  <si>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</si>
  <si>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</si>
  <si>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</si>
  <si>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</si>
  <si>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</si>
  <si>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</si>
  <si>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</si>
  <si>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</si>
  <si>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</si>
  <si>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</si>
  <si>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</si>
  <si>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</si>
  <si>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</si>
  <si>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</si>
  <si>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</si>
  <si>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</si>
  <si>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</si>
  <si>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</si>
  <si>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</si>
  <si>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</si>
  <si>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</si>
  <si>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</si>
  <si>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</si>
  <si>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</si>
  <si>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</si>
  <si>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</si>
  <si>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</si>
  <si>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</si>
  <si>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</si>
  <si>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</si>
  <si>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</si>
  <si>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</si>
  <si>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</si>
  <si>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</si>
  <si>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</si>
  <si>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</si>
  <si>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</si>
  <si>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</si>
  <si>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</si>
  <si>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</si>
  <si>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</si>
  <si>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</si>
  <si>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</si>
  <si>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</si>
  <si>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</si>
  <si>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</si>
  <si>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</si>
  <si>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</si>
  <si>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</si>
  <si>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</si>
  <si>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</si>
  <si>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</si>
  <si>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</si>
  <si>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</si>
  <si>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</si>
  <si>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</si>
  <si>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</si>
  <si>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</si>
  <si>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</si>
  <si>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</si>
  <si>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</si>
  <si>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</si>
  <si>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</si>
  <si>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</si>
  <si>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</si>
  <si>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</si>
  <si>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</si>
  <si>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</si>
  <si>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</si>
  <si>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</si>
  <si>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</si>
  <si>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</si>
  <si>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</si>
  <si>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</si>
  <si>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</si>
  <si>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</si>
  <si>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</si>
  <si>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</si>
  <si>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</si>
  <si>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</si>
  <si>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</si>
  <si>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</si>
  <si>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</si>
  <si>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</si>
  <si>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</si>
  <si>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</si>
  <si>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</si>
  <si>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</si>
  <si>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</si>
  <si>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</si>
  <si>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</si>
  <si>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</si>
  <si>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</si>
  <si>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</si>
  <si>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</si>
  <si>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</si>
  <si>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</si>
  <si>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</si>
  <si>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</si>
  <si>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</si>
  <si>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</si>
  <si>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</si>
  <si>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</si>
  <si>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</si>
  <si>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</si>
  <si>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</si>
  <si>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</si>
  <si>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</si>
  <si>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</si>
  <si>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</si>
  <si>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</si>
  <si>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</si>
  <si>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</si>
  <si>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</si>
  <si>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</si>
  <si>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</si>
  <si>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</si>
  <si>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</si>
  <si>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</si>
  <si>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</si>
  <si>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</si>
  <si>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</si>
  <si>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</si>
  <si>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</si>
  <si>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</si>
  <si>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</si>
  <si>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</si>
  <si>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</si>
  <si>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</si>
  <si>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</si>
  <si>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</si>
  <si>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</si>
  <si>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</si>
  <si>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</si>
  <si>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</si>
  <si>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</si>
  <si>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</si>
  <si>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</si>
  <si>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</si>
  <si>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</si>
  <si>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</si>
  <si>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</si>
  <si>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</si>
  <si>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</si>
  <si>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</si>
  <si>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</si>
  <si>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</si>
  <si>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</si>
  <si>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</si>
  <si>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</si>
  <si>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</si>
  <si>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</si>
  <si>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</si>
  <si>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</si>
  <si>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</si>
  <si>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</si>
  <si>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</si>
  <si>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</si>
  <si>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</si>
  <si>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</si>
  <si>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</si>
  <si>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</si>
  <si>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</si>
  <si>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</si>
  <si>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</si>
  <si>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</si>
  <si>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</si>
  <si>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</si>
  <si>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</si>
  <si>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</si>
  <si>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</si>
  <si>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</si>
  <si>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</si>
  <si>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</si>
  <si>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</si>
  <si>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</si>
  <si>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</si>
  <si>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</si>
  <si>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</si>
  <si>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</si>
  <si>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</si>
  <si>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</si>
  <si>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</si>
  <si>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</si>
  <si>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</si>
  <si>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</si>
  <si>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</si>
  <si>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</si>
  <si>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</si>
  <si>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</si>
  <si>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</si>
  <si>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</si>
  <si>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</si>
  <si>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</si>
  <si>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</si>
  <si>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</si>
  <si>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</si>
  <si>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</si>
  <si>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</si>
  <si>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</si>
  <si>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</si>
  <si>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</si>
  <si>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</si>
  <si>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</si>
  <si>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</si>
  <si>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</si>
  <si>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</si>
  <si>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</si>
  <si>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</si>
  <si>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</si>
  <si>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</si>
  <si>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</si>
  <si>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</si>
  <si>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</si>
  <si>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</si>
  <si>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</si>
  <si>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</si>
  <si>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</si>
  <si>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</si>
  <si>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</si>
  <si>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</si>
  <si>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</si>
  <si>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</si>
  <si>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</si>
  <si>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</si>
  <si>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</si>
  <si>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</si>
  <si>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</si>
  <si>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</si>
  <si>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</si>
  <si>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</si>
  <si>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</si>
  <si>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</si>
  <si>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</si>
  <si>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</si>
  <si>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</si>
  <si>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</si>
  <si>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</si>
  <si>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</si>
  <si>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</si>
  <si>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</si>
  <si>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</si>
  <si>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</si>
  <si>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</si>
  <si>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</si>
  <si>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</si>
  <si>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</si>
  <si>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</si>
  <si>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</si>
  <si>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</si>
  <si>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</si>
  <si>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</si>
  <si>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</si>
  <si>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</si>
  <si>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</si>
  <si>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</si>
  <si>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</si>
  <si>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</si>
  <si>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</si>
  <si>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</si>
  <si>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</si>
  <si>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</si>
  <si>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</si>
  <si>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</si>
  <si>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</si>
  <si>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</si>
  <si>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</si>
  <si>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</si>
  <si>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</si>
  <si>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</si>
  <si>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</si>
  <si>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</si>
  <si>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</si>
  <si>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</si>
  <si>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</si>
  <si>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</si>
  <si>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</si>
  <si>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</si>
  <si>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</si>
  <si>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</si>
  <si>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</si>
  <si>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</si>
  <si>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</si>
  <si>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</si>
  <si>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</si>
  <si>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</si>
  <si>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</si>
  <si>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</si>
  <si>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</si>
  <si>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</si>
  <si>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</si>
  <si>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</si>
  <si>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</si>
  <si>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</si>
  <si>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</si>
  <si>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</si>
  <si>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</si>
  <si>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</si>
  <si>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</si>
  <si>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</si>
  <si>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</si>
  <si>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</si>
  <si>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</si>
  <si>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</si>
  <si>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</si>
  <si>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</si>
  <si>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</si>
  <si>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</si>
  <si>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</si>
  <si>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</si>
  <si>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</si>
  <si>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</si>
  <si>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</si>
  <si>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</si>
  <si>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</si>
  <si>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</si>
  <si>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</si>
  <si>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</si>
  <si>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</si>
  <si>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</si>
  <si>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</si>
  <si>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</si>
  <si>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</si>
  <si>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</si>
  <si>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</si>
  <si>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</si>
  <si>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</si>
  <si>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</si>
  <si>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</si>
  <si>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</si>
  <si>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</si>
  <si>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</si>
  <si>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</si>
  <si>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</si>
  <si>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</si>
  <si>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</si>
  <si>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</si>
  <si>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</si>
  <si>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</si>
  <si>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</si>
  <si>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</si>
  <si>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</si>
  <si>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</si>
  <si>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</si>
  <si>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</si>
  <si>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</si>
  <si>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</si>
  <si>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</si>
  <si>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</si>
  <si>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</si>
  <si>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</si>
  <si>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</si>
  <si>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</si>
  <si>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</si>
  <si>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</si>
  <si>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</si>
  <si>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</si>
  <si>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</si>
  <si>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</si>
  <si>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</si>
  <si>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</si>
  <si>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</si>
  <si>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</si>
  <si>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</si>
  <si>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</si>
  <si>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</si>
  <si>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</si>
  <si>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</si>
  <si>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</si>
  <si>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</si>
  <si>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</si>
  <si>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</si>
  <si>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</si>
  <si>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</si>
  <si>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</si>
  <si>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</si>
  <si>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</si>
  <si>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</si>
  <si>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</si>
  <si>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</si>
  <si>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</si>
  <si>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</si>
  <si>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</si>
  <si>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</si>
  <si>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</si>
  <si>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</si>
  <si>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</si>
  <si>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</si>
  <si>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</si>
  <si>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</si>
  <si>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</si>
  <si>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</si>
  <si>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</si>
  <si>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</si>
  <si>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</si>
  <si>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</si>
  <si>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</si>
  <si>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</si>
  <si>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</si>
  <si>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</si>
  <si>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</si>
  <si>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</si>
  <si>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</si>
  <si>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</si>
  <si>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</si>
  <si>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</si>
  <si>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</si>
  <si>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</si>
  <si>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</si>
  <si>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</si>
  <si>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</si>
  <si>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</si>
  <si>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</si>
  <si>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</si>
  <si>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</si>
  <si>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</si>
  <si>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</si>
  <si>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</si>
  <si>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</si>
  <si>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</si>
  <si>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</si>
  <si>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</si>
  <si>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</si>
  <si>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</si>
  <si>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</si>
  <si>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</si>
  <si>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</si>
  <si>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</si>
  <si>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</si>
  <si>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</si>
  <si>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</si>
  <si>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</si>
  <si>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</si>
  <si>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</si>
  <si>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</si>
  <si>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</si>
  <si>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</si>
  <si>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</si>
  <si>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</si>
  <si>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</si>
  <si>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</si>
  <si>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</si>
  <si>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</si>
  <si>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</si>
  <si>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</si>
  <si>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</si>
  <si>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</si>
  <si>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</si>
  <si>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</si>
  <si>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</si>
  <si>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</si>
  <si>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</si>
  <si>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</si>
  <si>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</si>
  <si>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</si>
  <si>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</si>
  <si>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</si>
  <si>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</si>
  <si>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</si>
  <si>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</si>
  <si>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</si>
  <si>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</si>
  <si>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</si>
  <si>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</si>
  <si>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</si>
  <si>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</si>
  <si>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</si>
  <si>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</si>
  <si>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</si>
  <si>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</si>
  <si>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</si>
  <si>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</si>
  <si>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</si>
  <si>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</si>
  <si>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</si>
  <si>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</si>
  <si>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</si>
  <si>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</si>
  <si>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</si>
  <si>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</si>
  <si>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</si>
  <si>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</si>
  <si>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</si>
  <si>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</si>
  <si>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</si>
  <si>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</si>
  <si>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</si>
  <si>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</si>
  <si>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</si>
  <si>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</si>
  <si>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</si>
  <si>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</si>
  <si>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</si>
  <si>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</si>
  <si>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</si>
  <si>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</si>
  <si>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</si>
  <si>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</si>
  <si>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</si>
  <si>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</si>
  <si>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</si>
  <si>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</si>
  <si>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</si>
  <si>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</si>
  <si>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</si>
  <si>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</si>
  <si>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</si>
  <si>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</si>
  <si>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</si>
  <si>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</si>
  <si>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</si>
  <si>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</si>
  <si>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</si>
  <si>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</si>
  <si>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</si>
  <si>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</si>
  <si>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</si>
  <si>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</si>
  <si>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</si>
  <si>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</si>
  <si>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</si>
  <si>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</si>
  <si>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</si>
  <si>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</si>
  <si>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</si>
  <si>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</si>
  <si>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</si>
  <si>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</si>
  <si>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</si>
  <si>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</si>
  <si>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</si>
  <si>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</si>
  <si>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</si>
  <si>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</si>
  <si>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</si>
  <si>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</si>
  <si>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</si>
  <si>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</si>
  <si>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</si>
  <si>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</si>
  <si>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</si>
  <si>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</si>
  <si>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</si>
  <si>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</si>
  <si>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</si>
  <si>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</si>
  <si>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</si>
  <si>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</si>
  <si>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</si>
  <si>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</si>
  <si>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</si>
  <si>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</si>
  <si>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</si>
  <si>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</si>
  <si>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</si>
  <si>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</si>
  <si>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</si>
  <si>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</si>
  <si>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</si>
  <si>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</si>
  <si>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</si>
  <si>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</si>
  <si>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</si>
  <si>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</si>
  <si>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</si>
  <si>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</si>
  <si>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</si>
  <si>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</si>
  <si>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</si>
  <si>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</si>
  <si>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</si>
  <si>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</si>
  <si>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</si>
  <si>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</si>
  <si>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</si>
  <si>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</si>
  <si>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</si>
  <si>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</si>
  <si>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</si>
  <si>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</si>
  <si>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</si>
  <si>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</si>
  <si>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</si>
  <si>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</si>
  <si>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</si>
  <si>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</si>
  <si>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</si>
  <si>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</si>
  <si>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</si>
  <si>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</si>
  <si>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</si>
  <si>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</si>
  <si>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</si>
  <si>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</si>
  <si>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</si>
  <si>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</si>
  <si>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</si>
  <si>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</si>
  <si>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</si>
  <si>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</si>
  <si>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</si>
  <si>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</si>
  <si>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</si>
  <si>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</si>
  <si>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</si>
  <si>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</si>
  <si>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</si>
  <si>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</si>
  <si>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</si>
  <si>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</si>
  <si>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</si>
  <si>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</si>
  <si>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</si>
  <si>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</si>
  <si>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</si>
  <si>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</si>
  <si>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</si>
  <si>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</si>
  <si>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</si>
  <si>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</si>
  <si>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</si>
  <si>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</si>
  <si>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</si>
  <si>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</si>
  <si>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</si>
  <si>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</si>
  <si>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</si>
  <si>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</si>
  <si>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</si>
  <si>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</si>
  <si>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</si>
  <si>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</si>
  <si>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</si>
  <si>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</si>
  <si>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</si>
  <si>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</si>
  <si>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</si>
  <si>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</si>
  <si>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</si>
  <si>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</si>
  <si>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</si>
  <si>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</si>
  <si>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</si>
  <si>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</si>
  <si>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</si>
  <si>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</si>
  <si>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</si>
  <si>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</si>
  <si>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</si>
  <si>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</si>
  <si>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</si>
  <si>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</si>
  <si>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</si>
  <si>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</si>
  <si>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</si>
  <si>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</si>
  <si>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</si>
  <si>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</si>
  <si>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</si>
  <si>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</si>
  <si>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</si>
  <si>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</si>
  <si>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</si>
  <si>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</si>
  <si>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</si>
  <si>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</si>
  <si>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</si>
  <si>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</si>
  <si>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</si>
  <si>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</si>
  <si>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</si>
  <si>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</si>
  <si>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</si>
  <si>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</si>
  <si>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</si>
  <si>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</si>
  <si>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</si>
  <si>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</si>
  <si>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</si>
  <si>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</si>
  <si>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</si>
  <si>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</si>
  <si>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</si>
  <si>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</si>
  <si>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</si>
  <si>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</si>
  <si>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</si>
  <si>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</si>
  <si>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</si>
  <si>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</si>
  <si>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</si>
  <si>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</si>
  <si>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</si>
  <si>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</si>
  <si>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</si>
  <si>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</si>
  <si>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</si>
  <si>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</si>
  <si>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</si>
  <si>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</si>
  <si>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</si>
  <si>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</si>
  <si>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</si>
  <si>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</si>
  <si>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</si>
  <si>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</si>
  <si>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</si>
  <si>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</si>
  <si>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</si>
  <si>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</si>
  <si>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</si>
  <si>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</si>
  <si>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</si>
  <si>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</si>
  <si>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</si>
  <si>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</si>
  <si>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</si>
  <si>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</si>
  <si>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</si>
  <si>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</si>
  <si>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</si>
  <si>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</si>
  <si>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</si>
  <si>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</si>
  <si>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</si>
  <si>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</si>
  <si>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</si>
  <si>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</si>
  <si>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</si>
  <si>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</si>
  <si>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</si>
  <si>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</si>
  <si>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</si>
  <si>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</si>
  <si>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</si>
  <si>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</si>
  <si>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</si>
  <si>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</si>
  <si>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</si>
  <si>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</si>
  <si>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</si>
  <si>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</si>
  <si>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</si>
  <si>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</si>
  <si>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</si>
  <si>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</si>
  <si>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</si>
  <si>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</si>
  <si>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</si>
  <si>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</si>
  <si>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</si>
  <si>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</si>
  <si>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</si>
  <si>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</si>
  <si>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</si>
  <si>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</si>
  <si>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</si>
  <si>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</si>
  <si>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</si>
  <si>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</si>
  <si>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</si>
  <si>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</si>
  <si>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</si>
  <si>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</si>
  <si>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</si>
  <si>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</si>
  <si>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</si>
  <si>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</si>
  <si>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</si>
  <si>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</si>
  <si>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</si>
  <si>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</si>
  <si>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</si>
  <si>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</si>
  <si>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</si>
  <si>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</si>
  <si>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</si>
  <si>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</si>
  <si>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</si>
  <si>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</si>
  <si>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</si>
  <si>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</si>
  <si>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</si>
  <si>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</si>
  <si>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</si>
  <si>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</si>
  <si>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</si>
  <si>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</si>
  <si>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</si>
  <si>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</si>
  <si>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</si>
  <si>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</si>
  <si>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</si>
  <si>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</si>
  <si>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</si>
  <si>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</si>
  <si>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</si>
  <si>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</si>
  <si>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</si>
  <si>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</si>
  <si>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</si>
  <si>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</si>
  <si>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</si>
  <si>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</si>
  <si>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</si>
  <si>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</si>
  <si>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</si>
  <si>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</si>
  <si>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</si>
  <si>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</si>
  <si>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</si>
  <si>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</si>
  <si>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</si>
  <si>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</si>
  <si>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</si>
  <si>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</si>
  <si>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</si>
  <si>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</si>
  <si>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</si>
  <si>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</si>
  <si>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</si>
  <si>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</si>
  <si>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</si>
  <si>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</si>
  <si>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</si>
  <si>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</si>
  <si>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</si>
  <si>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</si>
  <si>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</si>
  <si>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</si>
  <si>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</si>
  <si>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</si>
  <si>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</si>
  <si>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</si>
  <si>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</si>
  <si>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</si>
  <si>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</si>
  <si>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</si>
  <si>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</si>
  <si>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</si>
  <si>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</si>
  <si>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</si>
  <si>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</si>
  <si>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</si>
  <si>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</si>
  <si>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</si>
  <si>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</si>
  <si>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</si>
  <si>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</si>
  <si>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</si>
  <si>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</si>
  <si>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</si>
  <si>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</si>
  <si>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</si>
  <si>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</si>
  <si>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</si>
  <si>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</si>
  <si>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</si>
  <si>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</si>
  <si>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</si>
  <si>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</si>
  <si>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</si>
  <si>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</si>
  <si>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</si>
  <si>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</si>
  <si>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</si>
  <si>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</si>
  <si>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</si>
  <si>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</si>
  <si>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</si>
  <si>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</si>
  <si>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</si>
  <si>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</si>
  <si>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</si>
  <si>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</si>
  <si>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</si>
  <si>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</si>
  <si>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</si>
  <si>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</si>
  <si>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</si>
  <si>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</si>
  <si>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</si>
  <si>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</si>
  <si>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</si>
  <si>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</si>
  <si>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</si>
  <si>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</si>
  <si>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</si>
  <si>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</si>
  <si>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</si>
  <si>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</si>
  <si>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</si>
  <si>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</si>
  <si>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</si>
  <si>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</si>
  <si>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</si>
  <si>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</si>
  <si>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</si>
  <si>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</si>
  <si>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</si>
  <si>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</si>
  <si>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</si>
  <si>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</si>
  <si>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</si>
  <si>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</si>
  <si>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</si>
  <si>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</si>
  <si>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</si>
  <si>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</si>
  <si>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</si>
  <si>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</si>
  <si>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</si>
  <si>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</si>
  <si>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</si>
  <si>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</si>
  <si>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</si>
  <si>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</si>
  <si>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</si>
  <si>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</si>
  <si>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</si>
  <si>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</si>
  <si>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</si>
  <si>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</si>
  <si>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</si>
  <si>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</si>
  <si>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</si>
  <si>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</si>
  <si>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</si>
  <si>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</si>
  <si>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</si>
  <si>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</si>
  <si>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</si>
  <si>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</si>
  <si>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</si>
  <si>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</si>
  <si>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</si>
  <si>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</si>
  <si>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</si>
  <si>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</si>
  <si>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</si>
  <si>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</si>
  <si>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</si>
  <si>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</si>
  <si>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</si>
  <si>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</si>
  <si>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</si>
  <si>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</si>
  <si>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</si>
  <si>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</si>
  <si>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</si>
  <si>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</si>
  <si>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</si>
  <si>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</si>
  <si>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</si>
  <si>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</si>
  <si>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</si>
  <si>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</si>
  <si>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</si>
  <si>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</si>
  <si>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</si>
  <si>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</si>
  <si>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</si>
  <si>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</si>
  <si>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</si>
  <si>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</si>
  <si>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</si>
  <si>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</si>
  <si>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</si>
  <si>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</si>
  <si>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</si>
  <si>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</si>
  <si>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</si>
  <si>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</si>
  <si>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</si>
  <si>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</si>
  <si>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</si>
  <si>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</si>
  <si>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</si>
  <si>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</si>
  <si>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</si>
  <si>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</si>
  <si>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</si>
  <si>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</si>
  <si>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</si>
  <si>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</si>
  <si>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</si>
  <si>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</si>
  <si>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</si>
  <si>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</si>
  <si>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</si>
  <si>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</si>
  <si>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</si>
  <si>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</si>
  <si>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</si>
  <si>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</si>
  <si>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</si>
  <si>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</si>
  <si>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</si>
  <si>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</si>
  <si>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</si>
  <si>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</si>
  <si>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</si>
  <si>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</si>
  <si>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</si>
  <si>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</si>
  <si>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</si>
  <si>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</si>
  <si>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</si>
  <si>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</si>
  <si>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</si>
  <si>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</si>
  <si>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</si>
  <si>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</si>
  <si>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</si>
  <si>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</si>
  <si>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</si>
  <si>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</si>
  <si>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</si>
  <si>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</si>
  <si>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</si>
  <si>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</si>
  <si>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</si>
  <si>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</si>
  <si>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</si>
  <si>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</si>
  <si>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</si>
  <si>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</si>
  <si>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</si>
  <si>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</si>
  <si>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</si>
  <si>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</si>
  <si>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</si>
  <si>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</si>
  <si>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</si>
  <si>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</si>
  <si>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</si>
  <si>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</si>
  <si>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</si>
  <si>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</si>
  <si>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</si>
  <si>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</si>
  <si>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</si>
  <si>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</si>
  <si>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</si>
  <si>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</si>
  <si>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</si>
  <si>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</si>
  <si>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</si>
  <si>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</si>
  <si>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</si>
  <si>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</si>
  <si>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</si>
  <si>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</si>
  <si>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</si>
  <si>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</si>
  <si>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</si>
  <si>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</si>
  <si>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</si>
  <si>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</si>
  <si>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</si>
  <si>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</si>
  <si>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</si>
  <si>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</si>
  <si>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</si>
  <si>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</si>
  <si>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</si>
  <si>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</si>
  <si>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</si>
  <si>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</si>
  <si>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</si>
  <si>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</si>
  <si>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</si>
  <si>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</si>
  <si>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</si>
  <si>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</si>
  <si>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</si>
  <si>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</si>
  <si>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</si>
  <si>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</si>
  <si>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</si>
  <si>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</si>
  <si>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</si>
  <si>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</si>
  <si>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</si>
  <si>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</si>
  <si>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</si>
  <si>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</si>
  <si>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</si>
  <si>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</si>
  <si>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</si>
  <si>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</si>
  <si>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</si>
  <si>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</si>
  <si>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</si>
  <si>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</si>
  <si>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</si>
  <si>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</si>
  <si>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</si>
  <si>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</si>
  <si>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</si>
  <si>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</si>
  <si>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</si>
  <si>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</si>
  <si>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</si>
  <si>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</si>
  <si>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</si>
  <si>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</si>
  <si>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</si>
  <si>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</si>
  <si>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</si>
  <si>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</si>
  <si>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</si>
  <si>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</si>
  <si>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</si>
  <si>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</si>
  <si>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</si>
  <si>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</si>
  <si>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</si>
  <si>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</si>
  <si>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</si>
  <si>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</si>
  <si>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</si>
  <si>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</si>
  <si>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</si>
  <si>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</si>
  <si>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</si>
  <si>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</si>
  <si>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</si>
  <si>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</si>
  <si>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</si>
  <si>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</si>
  <si>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</si>
  <si>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</si>
  <si>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</si>
  <si>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</si>
  <si>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</si>
  <si>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</si>
  <si>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</si>
  <si>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</si>
  <si>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</si>
  <si>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</si>
  <si>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</si>
  <si>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</si>
  <si>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</si>
  <si>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</si>
  <si>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</si>
  <si>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</si>
  <si>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</si>
  <si>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</si>
  <si>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</si>
  <si>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</si>
  <si>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</si>
  <si>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</si>
  <si>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</si>
  <si>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</si>
  <si>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</si>
  <si>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</si>
  <si>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</si>
  <si>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</si>
  <si>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</si>
  <si>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</si>
  <si>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</si>
  <si>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</si>
  <si>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</si>
  <si>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</si>
  <si>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</si>
  <si>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</si>
  <si>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</si>
  <si>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</si>
  <si>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</si>
  <si>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</si>
  <si>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</si>
  <si>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</si>
  <si>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</si>
  <si>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</si>
  <si>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</si>
  <si>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</si>
  <si>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</si>
  <si>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</si>
  <si>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</si>
  <si>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</si>
  <si>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</si>
  <si>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</si>
  <si>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</si>
  <si>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</si>
  <si>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</si>
  <si>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</si>
  <si>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</si>
  <si>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</si>
  <si>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</si>
  <si>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</si>
  <si>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</si>
  <si>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</si>
  <si>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</si>
  <si>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</si>
  <si>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</si>
  <si>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</si>
  <si>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</si>
  <si>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</si>
  <si>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</si>
  <si>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</si>
  <si>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</si>
  <si>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</si>
  <si>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</si>
  <si>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</si>
  <si>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</si>
  <si>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</si>
  <si>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</si>
  <si>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</si>
  <si>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</si>
  <si>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</si>
  <si>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</si>
  <si>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</si>
  <si>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</si>
  <si>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</si>
  <si>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</si>
  <si>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</si>
  <si>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</si>
  <si>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</si>
  <si>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</si>
  <si>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</si>
  <si>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</si>
  <si>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</si>
  <si>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</si>
  <si>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</si>
  <si>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</si>
  <si>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</si>
  <si>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</si>
  <si>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</si>
  <si>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</si>
  <si>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</si>
  <si>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</si>
  <si>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</si>
  <si>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</si>
  <si>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</si>
  <si>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</si>
  <si>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</si>
  <si>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</si>
  <si>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</si>
  <si>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</si>
  <si>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</si>
  <si>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</si>
  <si>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</si>
  <si>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</si>
  <si>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</si>
  <si>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</si>
  <si>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</si>
  <si>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</si>
  <si>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</si>
  <si>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</si>
  <si>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</si>
  <si>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</si>
  <si>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</si>
  <si>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</si>
  <si>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</si>
  <si>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</si>
  <si>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</si>
  <si>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</si>
  <si>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</si>
  <si>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</si>
  <si>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</si>
  <si>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</si>
  <si>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</si>
  <si>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</si>
  <si>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</si>
  <si>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</si>
  <si>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</si>
  <si>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</si>
  <si>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</si>
  <si>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</si>
  <si>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</si>
  <si>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</si>
  <si>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</si>
  <si>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</si>
  <si>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</si>
  <si>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</si>
  <si>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</si>
  <si>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</si>
  <si>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</si>
  <si>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</si>
  <si>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</si>
  <si>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</si>
  <si>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</si>
  <si>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</si>
  <si>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</si>
  <si>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</si>
  <si>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</si>
  <si>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</si>
  <si>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</si>
  <si>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</si>
  <si>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</si>
  <si>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</si>
  <si>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</si>
  <si>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</si>
  <si>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</si>
  <si>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</si>
  <si>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</si>
  <si>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</si>
  <si>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</si>
  <si>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</si>
  <si>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</si>
  <si>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</si>
  <si>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</si>
  <si>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</si>
  <si>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</si>
  <si>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</si>
  <si>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</si>
  <si>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</si>
  <si>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</si>
  <si>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</si>
  <si>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</si>
  <si>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</si>
  <si>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</si>
  <si>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</si>
  <si>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</si>
  <si>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</si>
  <si>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</si>
  <si>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</si>
  <si>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</si>
  <si>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</si>
  <si>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</si>
  <si>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</si>
  <si>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</si>
  <si>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</si>
  <si>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</si>
  <si>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</si>
  <si>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</si>
  <si>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</si>
  <si>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</si>
  <si>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</si>
  <si>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</si>
  <si>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</si>
  <si>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</si>
  <si>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</si>
  <si>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</si>
  <si>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</si>
  <si>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</si>
  <si>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</si>
  <si>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</si>
  <si>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</si>
  <si>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</si>
  <si>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</si>
  <si>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</si>
  <si>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</si>
  <si>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</si>
  <si>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</si>
  <si>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</si>
  <si>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</si>
  <si>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</si>
  <si>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</si>
  <si>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</si>
  <si>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</si>
  <si>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</si>
  <si>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</si>
  <si>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</si>
  <si>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</si>
  <si>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</si>
  <si>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</si>
  <si>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</si>
  <si>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</si>
  <si>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</si>
  <si>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</si>
  <si>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</si>
  <si>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</si>
  <si>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</si>
  <si>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</si>
  <si>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</si>
  <si>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</si>
  <si>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</si>
  <si>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</si>
  <si>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</si>
  <si>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</si>
  <si>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</si>
  <si>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</si>
  <si>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</si>
  <si>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</si>
  <si>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</si>
  <si>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</si>
  <si>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</si>
  <si>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</si>
  <si>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</si>
  <si>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</si>
  <si>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</si>
  <si>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</si>
  <si>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</si>
  <si>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</si>
  <si>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</si>
  <si>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</si>
  <si>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</si>
  <si>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</si>
  <si>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</si>
  <si>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</si>
  <si>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</si>
  <si>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</si>
  <si>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</si>
  <si>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</si>
  <si>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</si>
  <si>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</si>
  <si>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</si>
  <si>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</si>
  <si>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</si>
  <si>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</si>
  <si>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</si>
  <si>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</si>
  <si>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</si>
  <si>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</si>
  <si>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</si>
  <si>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</si>
  <si>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</si>
  <si>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</si>
  <si>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</si>
  <si>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</si>
  <si>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</si>
  <si>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</si>
  <si>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</si>
  <si>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</si>
  <si>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</si>
  <si>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</si>
  <si>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</si>
  <si>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</si>
  <si>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</si>
  <si>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</si>
  <si>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</si>
  <si>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</si>
  <si>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</si>
  <si>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</si>
  <si>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</si>
  <si>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</si>
  <si>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</si>
  <si>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</si>
  <si>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</si>
  <si>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</si>
  <si>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</si>
  <si>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</si>
  <si>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</si>
  <si>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</si>
  <si>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</si>
  <si>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</si>
  <si>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</si>
  <si>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</si>
  <si>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</si>
  <si>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</si>
  <si>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</si>
  <si>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</si>
  <si>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</si>
  <si>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</si>
  <si>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</si>
  <si>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</si>
  <si>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</si>
  <si>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</si>
  <si>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</si>
  <si>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</si>
  <si>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</si>
  <si>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</si>
  <si>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</si>
  <si>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</si>
  <si>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</si>
  <si>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</si>
  <si>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</si>
  <si>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</si>
  <si>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</si>
  <si>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</si>
  <si>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</si>
  <si>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</si>
  <si>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</si>
  <si>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</si>
  <si>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</si>
  <si>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</si>
  <si>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</si>
  <si>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</si>
  <si>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</si>
  <si>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</si>
  <si>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</si>
  <si>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</si>
  <si>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</si>
  <si>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</si>
  <si>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</si>
  <si>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</si>
  <si>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</si>
  <si>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</si>
  <si>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</si>
  <si>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</si>
  <si>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</si>
  <si>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</si>
  <si>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</si>
  <si>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</si>
  <si>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</si>
  <si>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</si>
  <si>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</si>
  <si>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</si>
  <si>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</si>
  <si>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</si>
  <si>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</si>
  <si>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</si>
  <si>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</si>
  <si>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</si>
  <si>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</si>
  <si>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</si>
  <si>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</si>
  <si>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</si>
  <si>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</si>
  <si>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</si>
  <si>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</si>
  <si>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</si>
  <si>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</si>
  <si>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</si>
  <si>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</si>
  <si>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</si>
  <si>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</si>
  <si>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</si>
  <si>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</si>
  <si>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</si>
  <si>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</si>
  <si>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</si>
  <si>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</si>
  <si>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</si>
  <si>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</si>
  <si>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</si>
  <si>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</si>
  <si>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</si>
  <si>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</si>
  <si>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</si>
  <si>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</si>
  <si>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</si>
  <si>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</si>
  <si>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</si>
  <si>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</si>
  <si>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</si>
  <si>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</si>
  <si>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</si>
  <si>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</si>
  <si>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</si>
  <si>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</si>
  <si>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</si>
  <si>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</si>
  <si>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</si>
  <si>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</si>
  <si>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</si>
  <si>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</si>
  <si>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</si>
  <si>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</si>
  <si>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</si>
  <si>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</si>
  <si>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</si>
  <si>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</si>
  <si>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</si>
  <si>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</si>
  <si>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</si>
  <si>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</si>
  <si>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</si>
  <si>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</si>
  <si>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</si>
  <si>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</si>
  <si>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</si>
  <si>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</si>
  <si>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</si>
  <si>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</si>
  <si>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</si>
  <si>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</si>
  <si>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</si>
  <si>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</si>
  <si>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</si>
  <si>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</si>
  <si>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</si>
  <si>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</si>
  <si>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</si>
  <si>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</si>
  <si>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</si>
  <si>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</si>
  <si>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</si>
  <si>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</si>
  <si>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</si>
  <si>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</si>
  <si>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</si>
  <si>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</si>
  <si>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</si>
  <si>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</si>
  <si>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</si>
  <si>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</si>
  <si>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</si>
  <si>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</si>
  <si>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</si>
  <si>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</si>
  <si>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</si>
  <si>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</si>
  <si>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</si>
  <si>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</si>
  <si>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</si>
  <si>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</si>
  <si>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</si>
  <si>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</si>
  <si>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</si>
  <si>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</si>
  <si>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</si>
  <si>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</si>
  <si>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</si>
  <si>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</si>
  <si>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</si>
  <si>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</si>
  <si>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</si>
  <si>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</si>
  <si>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</si>
  <si>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</si>
  <si>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</si>
  <si>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</si>
  <si>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</si>
  <si>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</si>
  <si>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</si>
  <si>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</si>
  <si>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</si>
  <si>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</si>
  <si>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</si>
  <si>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</si>
  <si>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</si>
  <si>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</si>
  <si>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</si>
  <si>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</si>
  <si>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</si>
  <si>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</si>
  <si>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</si>
  <si>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</si>
  <si>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</si>
  <si>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</si>
  <si>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</si>
  <si>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</si>
  <si>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</si>
  <si>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</si>
  <si>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</si>
  <si>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</si>
  <si>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</si>
  <si>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</si>
  <si>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</si>
  <si>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</si>
  <si>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</si>
  <si>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</si>
  <si>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</si>
  <si>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</si>
  <si>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</si>
  <si>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</si>
  <si>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</si>
  <si>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</si>
  <si>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</si>
  <si>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</si>
  <si>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</si>
  <si>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</si>
  <si>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</si>
  <si>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</si>
  <si>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</si>
  <si>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</si>
  <si>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</si>
  <si>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</si>
  <si>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</si>
  <si>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</si>
  <si>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</si>
  <si>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</si>
  <si>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</si>
  <si>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</si>
  <si>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</si>
  <si>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</si>
  <si>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</si>
  <si>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</si>
  <si>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</si>
  <si>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</si>
  <si>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</si>
  <si>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</si>
  <si>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</si>
  <si>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</si>
  <si>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</si>
  <si>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</si>
  <si>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</si>
  <si>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</si>
  <si>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</si>
  <si>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</si>
  <si>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</si>
  <si>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</si>
  <si>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</si>
  <si>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</si>
  <si>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</si>
  <si>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</si>
  <si>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</si>
  <si>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</si>
  <si>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</si>
  <si>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</si>
  <si>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</si>
  <si>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</si>
  <si>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</si>
  <si>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</si>
  <si>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</si>
  <si>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</si>
  <si>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</si>
  <si>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</si>
  <si>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</si>
  <si>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</si>
  <si>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</si>
  <si>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</si>
  <si>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</si>
  <si>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</si>
  <si>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</si>
  <si>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</si>
  <si>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</si>
  <si>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</si>
  <si>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</si>
  <si>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</si>
  <si>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</si>
  <si>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</si>
  <si>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</si>
  <si>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</si>
  <si>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</si>
  <si>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</si>
  <si>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</si>
  <si>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</si>
  <si>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</si>
  <si>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</si>
  <si>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</si>
  <si>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</si>
  <si>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</si>
  <si>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</si>
  <si>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</si>
  <si>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</si>
  <si>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</si>
  <si>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</si>
  <si>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</si>
  <si>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</si>
  <si>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</si>
  <si>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</si>
  <si>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</si>
  <si>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</si>
  <si>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</si>
  <si>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</si>
  <si>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</si>
  <si>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</si>
  <si>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</si>
  <si>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</si>
  <si>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</si>
  <si>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</si>
  <si>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</si>
  <si>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</si>
  <si>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</si>
  <si>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</si>
  <si>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</si>
  <si>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</si>
  <si>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</si>
  <si>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</si>
  <si>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</si>
  <si>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</si>
  <si>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</si>
  <si>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</si>
  <si>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</si>
  <si>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</si>
  <si>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</si>
  <si>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</si>
  <si>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</si>
  <si>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</si>
  <si>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</si>
  <si>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</si>
  <si>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</si>
  <si>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</si>
  <si>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</si>
  <si>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</si>
  <si>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</si>
  <si>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</si>
  <si>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</si>
  <si>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</si>
  <si>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</si>
  <si>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</si>
  <si>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</si>
  <si>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</si>
  <si>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</si>
  <si>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</si>
  <si>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</si>
  <si>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</si>
  <si>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</si>
  <si>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</si>
  <si>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</si>
  <si>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</si>
  <si>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</si>
  <si>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</si>
  <si>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</si>
  <si>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</si>
  <si>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</si>
  <si>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</si>
  <si>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</si>
  <si>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</si>
  <si>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</si>
  <si>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</si>
  <si>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</si>
  <si>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</si>
  <si>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</si>
  <si>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</si>
  <si>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</si>
  <si>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</si>
  <si>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</si>
  <si>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</si>
  <si>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</si>
  <si>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</si>
  <si>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</si>
  <si>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</si>
  <si>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</si>
  <si>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</si>
  <si>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</si>
  <si>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</si>
  <si>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</si>
  <si>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</si>
  <si>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</si>
  <si>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</si>
  <si>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</si>
  <si>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</si>
  <si>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</si>
  <si>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</si>
  <si>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</si>
  <si>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</si>
  <si>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</si>
  <si>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</si>
  <si>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</si>
  <si>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</si>
  <si>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</si>
  <si>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</si>
  <si>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</si>
  <si>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</si>
  <si>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</si>
  <si>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</si>
  <si>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</si>
  <si>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</si>
  <si>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</si>
  <si>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</si>
  <si>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</si>
  <si>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</si>
  <si>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</si>
  <si>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</si>
  <si>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</si>
  <si>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</si>
  <si>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</si>
  <si>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</si>
  <si>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</si>
  <si>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</si>
  <si>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</si>
  <si>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</si>
  <si>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</si>
  <si>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</si>
  <si>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</si>
  <si>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</si>
  <si>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</si>
  <si>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</si>
  <si>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</si>
  <si>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</si>
  <si>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</si>
  <si>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</si>
  <si>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</si>
  <si>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</si>
  <si>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</si>
  <si>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</si>
  <si>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</si>
  <si>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</si>
  <si>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</si>
  <si>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</si>
  <si>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</si>
  <si>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</si>
  <si>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</si>
  <si>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</si>
  <si>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</si>
  <si>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</si>
  <si>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</si>
  <si>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</si>
  <si>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</si>
  <si>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</si>
  <si>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</si>
  <si>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</si>
  <si>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</si>
  <si>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</si>
  <si>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</si>
  <si>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</si>
  <si>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</si>
  <si>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</si>
  <si>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</si>
  <si>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</si>
  <si>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</si>
  <si>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</si>
  <si>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</si>
  <si>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</si>
  <si>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</si>
  <si>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</si>
  <si>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</si>
  <si>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</si>
  <si>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</si>
  <si>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</si>
  <si>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</si>
  <si>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</si>
  <si>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</si>
  <si>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</si>
  <si>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</si>
  <si>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</si>
  <si>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</si>
  <si>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</si>
  <si>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</si>
  <si>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</si>
  <si>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</si>
  <si>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</si>
  <si>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</si>
  <si>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</si>
  <si>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</si>
  <si>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</si>
  <si>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</si>
  <si>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</si>
  <si>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</si>
  <si>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</si>
  <si>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</si>
  <si>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</si>
  <si>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</si>
  <si>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</si>
  <si>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</si>
  <si>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</si>
  <si>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</si>
  <si>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</si>
  <si>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</si>
  <si>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</si>
  <si>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</si>
  <si>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</si>
  <si>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</si>
  <si>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</si>
  <si>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</si>
  <si>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</si>
  <si>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</si>
  <si>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</si>
  <si>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</si>
  <si>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</si>
  <si>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</si>
  <si>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</si>
  <si>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</si>
  <si>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</si>
  <si>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</si>
  <si>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</si>
  <si>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</si>
  <si>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</si>
  <si>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</si>
  <si>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</si>
  <si>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</si>
  <si>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</si>
  <si>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</si>
  <si>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</si>
  <si>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</si>
  <si>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</si>
  <si>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</si>
  <si>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</si>
  <si>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</si>
  <si>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</si>
  <si>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</si>
  <si>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</si>
  <si>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</si>
  <si>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</si>
  <si>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</si>
  <si>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</si>
  <si>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</si>
  <si>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</si>
  <si>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</si>
  <si>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</si>
  <si>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</si>
  <si>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</si>
  <si>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</si>
  <si>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</si>
  <si>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</si>
  <si>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</si>
  <si>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</si>
  <si>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</si>
  <si>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</si>
  <si>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</si>
  <si>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</si>
  <si>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</si>
  <si>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</si>
  <si>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</si>
  <si>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</si>
  <si>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</si>
  <si>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</si>
  <si>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</si>
  <si>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</si>
  <si>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</si>
  <si>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</si>
  <si>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</si>
  <si>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</si>
  <si>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</si>
  <si>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</si>
  <si>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</si>
  <si>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</si>
  <si>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</si>
  <si>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</si>
  <si>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</si>
  <si>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</si>
  <si>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</si>
  <si>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</si>
  <si>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</si>
  <si>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</si>
  <si>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</si>
  <si>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</si>
  <si>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</si>
  <si>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</si>
  <si>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</si>
  <si>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</si>
  <si>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</si>
  <si>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</si>
  <si>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</si>
  <si>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</si>
  <si>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</si>
  <si>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</si>
  <si>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</si>
  <si>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</si>
  <si>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</si>
  <si>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</si>
  <si>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</si>
  <si>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</si>
  <si>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</si>
  <si>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</si>
  <si>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</si>
  <si>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</si>
  <si>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</si>
  <si>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</si>
  <si>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</si>
  <si>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</si>
  <si>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</si>
  <si>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</si>
  <si>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</si>
  <si>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</si>
  <si>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</si>
  <si>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</si>
  <si>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</si>
  <si>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</si>
  <si>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</si>
  <si>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</si>
  <si>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</si>
  <si>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</si>
  <si>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</si>
  <si>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</si>
  <si>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</si>
  <si>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</si>
  <si>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</si>
  <si>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</si>
  <si>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</si>
  <si>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</si>
  <si>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</si>
  <si>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</si>
  <si>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</si>
  <si>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</si>
  <si>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</si>
  <si>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</si>
  <si>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</si>
  <si>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</si>
  <si>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</si>
  <si>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</si>
  <si>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</si>
  <si>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</si>
  <si>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</si>
  <si>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</si>
  <si>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</si>
  <si>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</si>
  <si>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</si>
  <si>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</si>
  <si>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</si>
  <si>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</si>
  <si>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</si>
  <si>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</si>
  <si>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</si>
  <si>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</si>
  <si>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</si>
  <si>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</si>
  <si>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</si>
  <si>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</si>
  <si>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</si>
  <si>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</si>
  <si>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</si>
  <si>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</si>
  <si>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</si>
  <si>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</si>
  <si>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</si>
  <si>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</si>
  <si>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</si>
  <si>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</si>
  <si>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</si>
  <si>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</si>
  <si>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</si>
  <si>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</si>
  <si>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</si>
  <si>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</si>
  <si>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</si>
  <si>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</si>
  <si>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</si>
  <si>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</si>
  <si>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</si>
  <si>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</si>
  <si>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</si>
  <si>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</si>
  <si>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</si>
  <si>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</si>
  <si>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</si>
  <si>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</si>
  <si>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</si>
  <si>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</si>
  <si>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</si>
  <si>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</si>
  <si>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</si>
  <si>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</si>
  <si>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</si>
  <si>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</si>
  <si>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</si>
  <si>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</si>
  <si>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</si>
  <si>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</si>
  <si>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</si>
  <si>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</si>
  <si>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</si>
  <si>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</si>
  <si>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</si>
  <si>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</si>
  <si>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</si>
  <si>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</si>
  <si>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</si>
  <si>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</si>
  <si>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</si>
  <si>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</si>
  <si>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</si>
  <si>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</si>
  <si>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</si>
  <si>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</si>
  <si>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</si>
  <si>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</si>
  <si>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</si>
  <si>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</si>
  <si>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</si>
  <si>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</si>
  <si>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</si>
  <si>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</si>
  <si>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</si>
  <si>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</si>
  <si>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</si>
  <si>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</si>
  <si>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</si>
  <si>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</si>
  <si>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</si>
  <si>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</si>
  <si>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</si>
  <si>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</si>
  <si>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</si>
  <si>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</si>
  <si>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</si>
  <si>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</si>
  <si>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</si>
  <si>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</si>
  <si>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</si>
  <si>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</si>
  <si>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</si>
  <si>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</si>
  <si>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</si>
  <si>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</si>
  <si>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</si>
  <si>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</si>
  <si>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</si>
  <si>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</si>
  <si>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</si>
  <si>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</si>
  <si>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</si>
  <si>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</si>
  <si>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</si>
  <si>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</si>
  <si>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</si>
  <si>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</si>
  <si>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</si>
  <si>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</si>
  <si>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</si>
  <si>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</si>
  <si>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</si>
  <si>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</si>
  <si>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</si>
  <si>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</si>
  <si>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</si>
  <si>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</si>
  <si>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</si>
  <si>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</si>
  <si>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</si>
  <si>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</si>
  <si>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</si>
  <si>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</si>
  <si>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</si>
  <si>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</si>
  <si>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</si>
  <si>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</si>
  <si>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</si>
  <si>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</si>
  <si>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</si>
  <si>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</si>
  <si>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</si>
  <si>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</si>
  <si>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</si>
  <si>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</si>
  <si>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</si>
  <si>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</si>
  <si>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</si>
  <si>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</si>
  <si>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</si>
  <si>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</si>
  <si>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</si>
  <si>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</si>
  <si>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</si>
  <si>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</si>
  <si>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</si>
  <si>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</si>
  <si>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</si>
  <si>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</si>
  <si>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</si>
  <si>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</si>
  <si>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</si>
  <si>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</si>
  <si>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</si>
  <si>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</si>
  <si>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</si>
  <si>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</si>
  <si>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</si>
  <si>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</si>
  <si>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</si>
  <si>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</si>
  <si>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</si>
  <si>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</si>
  <si>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</si>
  <si>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</si>
  <si>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</si>
  <si>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</si>
  <si>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</si>
  <si>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</si>
  <si>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</si>
  <si>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</si>
  <si>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</si>
  <si>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</si>
  <si>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</si>
  <si>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</si>
  <si>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</si>
  <si>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</si>
  <si>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</si>
  <si>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</si>
  <si>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</si>
  <si>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</si>
  <si>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</si>
  <si>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</si>
  <si>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</si>
  <si>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</si>
  <si>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</si>
  <si>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</si>
  <si>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</si>
  <si>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</si>
  <si>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</si>
  <si>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</si>
  <si>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</si>
  <si>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</si>
  <si>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</si>
  <si>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</si>
  <si>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</si>
  <si>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</si>
  <si>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</si>
  <si>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</si>
  <si>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</si>
  <si>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</si>
  <si>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</si>
  <si>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</si>
  <si>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</si>
  <si>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</si>
  <si>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</si>
  <si>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</si>
  <si>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</si>
  <si>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</si>
  <si>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</si>
  <si>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</si>
  <si>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</si>
  <si>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</si>
  <si>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</si>
  <si>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</si>
  <si>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</si>
  <si>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</si>
  <si>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</si>
  <si>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</si>
  <si>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</si>
  <si>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</si>
  <si>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</si>
  <si>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</si>
  <si>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</si>
  <si>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</si>
  <si>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</si>
  <si>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</si>
  <si>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</si>
  <si>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</si>
  <si>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</si>
  <si>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</si>
  <si>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</si>
  <si>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</si>
  <si>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</si>
  <si>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</si>
  <si>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</si>
  <si>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</si>
  <si>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</si>
  <si>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</si>
  <si>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</si>
  <si>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</si>
  <si>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</si>
  <si>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</si>
  <si>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</si>
  <si>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</si>
  <si>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</si>
  <si>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</si>
  <si>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</si>
  <si>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</si>
  <si>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</si>
  <si>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</si>
  <si>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</si>
  <si>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</si>
  <si>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</si>
  <si>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</si>
  <si>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</si>
  <si>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</si>
  <si>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</si>
  <si>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</si>
  <si>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</si>
  <si>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</si>
  <si>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</si>
  <si>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</si>
  <si>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</si>
  <si>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</si>
  <si>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</si>
  <si>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</si>
  <si>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</si>
  <si>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</si>
  <si>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</si>
  <si>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</si>
  <si>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</si>
  <si>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</si>
  <si>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</si>
  <si>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</si>
  <si>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</si>
  <si>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</si>
  <si>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</si>
  <si>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</si>
  <si>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</si>
  <si>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</si>
  <si>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</si>
  <si>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</si>
  <si>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</si>
  <si>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</si>
  <si>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</si>
  <si>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</si>
  <si>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</si>
  <si>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</si>
  <si>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</si>
  <si>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</si>
  <si>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</si>
  <si>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</si>
  <si>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</si>
  <si>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</si>
  <si>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</si>
  <si>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</si>
  <si>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</si>
  <si>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</si>
  <si>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</si>
  <si>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</si>
  <si>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</si>
  <si>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</si>
  <si>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</si>
  <si>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</si>
  <si>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</si>
  <si>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</si>
  <si>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</si>
  <si>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</si>
  <si>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</si>
  <si>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</si>
  <si>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</si>
  <si>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</si>
  <si>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</si>
  <si>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</si>
  <si>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</si>
  <si>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</si>
  <si>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</si>
  <si>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</si>
  <si>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</si>
  <si>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</si>
  <si>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</si>
  <si>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</si>
  <si>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</si>
  <si>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</si>
  <si>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</si>
  <si>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</si>
  <si>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</si>
  <si>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</si>
  <si>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</si>
  <si>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</si>
  <si>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</si>
  <si>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</si>
  <si>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</si>
  <si>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</si>
  <si>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</si>
  <si>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</si>
  <si>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</si>
  <si>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</si>
  <si>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</si>
  <si>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</si>
  <si>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</si>
  <si>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</si>
  <si>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</si>
  <si>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</si>
  <si>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</si>
  <si>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</si>
  <si>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</si>
  <si>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</si>
  <si>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</si>
  <si>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</si>
  <si>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</si>
  <si>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</si>
  <si>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</si>
  <si>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</si>
  <si>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</si>
  <si>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</si>
  <si>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</si>
  <si>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</si>
  <si>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</si>
  <si>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</si>
  <si>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</si>
  <si>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</si>
  <si>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</si>
  <si>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</si>
  <si>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</si>
  <si>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</si>
  <si>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</si>
  <si>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</si>
  <si>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</si>
  <si>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</si>
  <si>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</si>
  <si>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</si>
  <si>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</si>
  <si>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</si>
  <si>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</si>
  <si>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</si>
  <si>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</si>
  <si>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</si>
  <si>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</si>
  <si>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</si>
  <si>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</si>
  <si>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</si>
  <si>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</si>
  <si>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</si>
  <si>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</si>
  <si>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</si>
  <si>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</si>
  <si>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</si>
  <si>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</si>
  <si>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</si>
  <si>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</si>
  <si>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</si>
  <si>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</si>
  <si>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</si>
  <si>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</si>
  <si>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</si>
  <si>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</si>
  <si>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</si>
  <si>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</si>
  <si>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</si>
  <si>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</si>
  <si>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</si>
  <si>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</si>
  <si>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</si>
  <si>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</si>
  <si>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</si>
  <si>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</si>
  <si>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</si>
  <si>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</si>
  <si>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</si>
  <si>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</si>
  <si>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</si>
  <si>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</si>
  <si>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</si>
  <si>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</si>
  <si>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</si>
  <si>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</si>
  <si>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</si>
  <si>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</si>
  <si>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</si>
  <si>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</si>
  <si>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</si>
  <si>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</si>
  <si>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</si>
  <si>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</si>
  <si>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</si>
  <si>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</si>
  <si>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</si>
  <si>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</si>
  <si>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</si>
  <si>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</si>
  <si>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</si>
  <si>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</si>
  <si>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</si>
  <si>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</si>
  <si>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</si>
  <si>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</si>
  <si>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</si>
  <si>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</si>
  <si>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</si>
  <si>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</si>
  <si>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</si>
  <si>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</si>
  <si>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</si>
  <si>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</si>
  <si>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</si>
  <si>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</si>
  <si>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</si>
  <si>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</si>
  <si>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</si>
  <si>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</si>
  <si>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</si>
  <si>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</si>
  <si>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</si>
  <si>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</si>
  <si>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</si>
  <si>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</si>
  <si>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</si>
  <si>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</si>
  <si>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</si>
  <si>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</si>
  <si>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</si>
  <si>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</si>
  <si>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</si>
  <si>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</si>
  <si>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</si>
  <si>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</si>
  <si>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</si>
  <si>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</si>
  <si>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</si>
  <si>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</si>
  <si>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</si>
  <si>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</si>
  <si>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</si>
  <si>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</si>
  <si>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</si>
  <si>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</si>
  <si>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</si>
  <si>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</si>
  <si>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</si>
  <si>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</si>
  <si>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</si>
  <si>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</si>
  <si>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</si>
  <si>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</si>
  <si>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</si>
  <si>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</si>
  <si>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</si>
  <si>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</si>
  <si>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</si>
  <si>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</si>
  <si>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</si>
  <si>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</si>
  <si>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</si>
  <si>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</si>
  <si>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</si>
  <si>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</si>
  <si>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</si>
  <si>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</si>
  <si>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</si>
  <si>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</si>
  <si>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</si>
  <si>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</si>
  <si>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</si>
  <si>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</si>
  <si>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</si>
  <si>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</si>
  <si>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</si>
  <si>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</si>
  <si>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</si>
  <si>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</si>
  <si>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</si>
  <si>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</si>
  <si>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</si>
  <si>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</si>
  <si>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</si>
  <si>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</si>
  <si>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</si>
  <si>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</si>
  <si>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</si>
  <si>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</si>
  <si>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</si>
  <si>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</si>
  <si>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</si>
  <si>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</si>
  <si>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</si>
  <si>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</si>
  <si>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</si>
  <si>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</si>
  <si>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</si>
  <si>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</si>
  <si>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</si>
  <si>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</si>
  <si>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</si>
  <si>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</si>
  <si>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</si>
  <si>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</si>
  <si>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</si>
  <si>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</si>
  <si>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</si>
  <si>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</si>
  <si>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</si>
  <si>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</si>
  <si>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</si>
  <si>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</si>
  <si>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</si>
  <si>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</si>
  <si>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</si>
  <si>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</si>
  <si>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</si>
  <si>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</si>
  <si>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</si>
  <si>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</si>
  <si>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</si>
  <si>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</si>
  <si>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</si>
  <si>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</si>
  <si>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</si>
  <si>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</si>
  <si>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</si>
  <si>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</si>
  <si>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</si>
  <si>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</si>
  <si>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</si>
  <si>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</si>
  <si>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</si>
  <si>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</si>
  <si>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</si>
  <si>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</si>
  <si>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</si>
  <si>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</si>
  <si>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</si>
  <si>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</si>
  <si>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</si>
  <si>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</si>
  <si>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</si>
  <si>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</si>
  <si>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</si>
  <si>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</si>
  <si>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</si>
  <si>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</si>
  <si>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</si>
  <si>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</si>
  <si>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</si>
  <si>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</si>
  <si>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</si>
  <si>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</si>
  <si>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</si>
  <si>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</si>
  <si>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</si>
  <si>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</si>
  <si>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</si>
  <si>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</si>
  <si>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</si>
  <si>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</si>
  <si>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</si>
  <si>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</si>
  <si>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</si>
  <si>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</si>
  <si>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</si>
  <si>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</si>
  <si>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</si>
  <si>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</si>
  <si>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</si>
  <si>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</si>
  <si>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</si>
  <si>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</si>
  <si>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</si>
  <si>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</si>
  <si>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</si>
  <si>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</si>
  <si>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</si>
  <si>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</si>
  <si>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</si>
  <si>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</si>
  <si>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</si>
  <si>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</si>
  <si>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</si>
  <si>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</si>
  <si>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</si>
  <si>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</si>
  <si>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</si>
  <si>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</si>
  <si>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</si>
  <si>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</si>
  <si>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</si>
  <si>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</si>
  <si>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</si>
  <si>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</si>
  <si>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</si>
  <si>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</si>
  <si>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</si>
  <si>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</si>
  <si>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</si>
  <si>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</si>
  <si>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</si>
  <si>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</si>
  <si>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</si>
  <si>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</si>
  <si>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</si>
  <si>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</si>
  <si>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</si>
  <si>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</si>
  <si>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</si>
  <si>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</si>
  <si>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</si>
  <si>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</si>
  <si>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</si>
  <si>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</si>
  <si>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</si>
  <si>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</si>
  <si>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</si>
  <si>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</si>
  <si>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</si>
  <si>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</si>
  <si>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</si>
  <si>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</si>
  <si>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</si>
  <si>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</si>
  <si>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</si>
  <si>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</si>
  <si>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</si>
  <si>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</si>
  <si>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</si>
  <si>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</si>
  <si>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</si>
  <si>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</si>
  <si>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</si>
  <si>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</si>
  <si>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</si>
  <si>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</si>
  <si>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</si>
  <si>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</si>
  <si>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</si>
  <si>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</si>
  <si>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</si>
  <si>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</si>
  <si>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</si>
  <si>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</si>
  <si>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</si>
  <si>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</si>
  <si>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</si>
  <si>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</si>
  <si>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</si>
  <si>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</si>
  <si>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</si>
  <si>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</si>
  <si>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</si>
  <si>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</si>
  <si>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</si>
  <si>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</si>
  <si>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</si>
  <si>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</si>
  <si>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</si>
  <si>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</si>
  <si>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</si>
  <si>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</si>
  <si>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</si>
  <si>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</si>
  <si>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</si>
  <si>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</si>
  <si>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</si>
  <si>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</si>
  <si>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</si>
  <si>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</si>
  <si>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</si>
  <si>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</si>
  <si>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</si>
  <si>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</si>
  <si>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</si>
  <si>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</si>
  <si>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</si>
  <si>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</si>
  <si>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</si>
  <si>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</si>
  <si>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</si>
  <si>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</si>
  <si>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</si>
  <si>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</si>
  <si>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</si>
  <si>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</si>
  <si>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</si>
  <si>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</si>
  <si>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</si>
  <si>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</si>
  <si>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</si>
  <si>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</si>
  <si>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</si>
  <si>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</si>
  <si>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</si>
  <si>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</si>
  <si>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</si>
  <si>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</si>
  <si>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</si>
  <si>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</si>
  <si>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</si>
  <si>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</si>
  <si>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</si>
  <si>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</si>
  <si>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</si>
  <si>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</si>
  <si>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</si>
  <si>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</si>
  <si>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</si>
  <si>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</si>
  <si>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</si>
  <si>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</si>
  <si>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</si>
  <si>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</si>
  <si>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</si>
  <si>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</si>
  <si>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</si>
  <si>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</si>
  <si>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</si>
  <si>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</si>
  <si>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</si>
  <si>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</si>
  <si>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</si>
  <si>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</si>
  <si>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</si>
  <si>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</si>
  <si>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</si>
  <si>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</si>
  <si>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</si>
  <si>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</si>
  <si>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</si>
  <si>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</si>
  <si>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</si>
  <si>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</si>
  <si>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</si>
  <si>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</si>
  <si>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</si>
  <si>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</si>
  <si>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</si>
  <si>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</si>
  <si>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</si>
  <si>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</si>
  <si>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</si>
  <si>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</si>
  <si>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</si>
  <si>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</si>
  <si>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</si>
  <si>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</si>
  <si>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</si>
  <si>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</si>
  <si>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</si>
  <si>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</si>
  <si>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</si>
  <si>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</si>
  <si>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</si>
  <si>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</si>
  <si>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</si>
  <si>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</si>
  <si>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</si>
  <si>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</si>
  <si>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</si>
  <si>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</si>
  <si>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</si>
  <si>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</si>
  <si>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</si>
  <si>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</si>
  <si>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</si>
  <si>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</si>
  <si>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</si>
  <si>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</si>
  <si>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</si>
  <si>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</si>
  <si>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</si>
  <si>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</si>
  <si>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</si>
  <si>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</si>
  <si>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</si>
  <si>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</si>
  <si>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</si>
  <si>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</si>
  <si>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</si>
  <si>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</si>
  <si>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</si>
  <si>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</si>
  <si>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</si>
  <si>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</si>
  <si>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</si>
  <si>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</si>
  <si>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</si>
  <si>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</si>
  <si>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</si>
  <si>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</si>
  <si>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</si>
  <si>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</si>
  <si>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</si>
  <si>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</si>
  <si>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</si>
  <si>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</si>
  <si>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</si>
  <si>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</si>
  <si>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</si>
  <si>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</si>
  <si>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</si>
  <si>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</si>
  <si>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</si>
  <si>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</si>
  <si>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</si>
  <si>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</si>
  <si>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</si>
  <si>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</si>
  <si>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</si>
  <si>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</si>
  <si>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</si>
  <si>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</si>
  <si>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</si>
  <si>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</si>
  <si>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</si>
  <si>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</si>
  <si>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</si>
  <si>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</si>
  <si>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</si>
  <si>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</si>
  <si>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</si>
  <si>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</si>
  <si>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</si>
  <si>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</si>
  <si>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</si>
  <si>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</si>
  <si>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</si>
  <si>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</si>
  <si>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</si>
  <si>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</si>
  <si>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</si>
  <si>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</si>
  <si>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</si>
  <si>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</si>
  <si>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</si>
  <si>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</si>
  <si>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</si>
  <si>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</si>
  <si>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</si>
  <si>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</si>
  <si>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</si>
  <si>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</si>
  <si>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</si>
  <si>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</si>
  <si>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</si>
  <si>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</si>
  <si>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</si>
  <si>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</si>
  <si>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</si>
  <si>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</si>
  <si>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</si>
  <si>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</si>
  <si>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</si>
  <si>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</si>
  <si>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</si>
  <si>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</si>
  <si>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</si>
  <si>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</si>
  <si>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</si>
  <si>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</si>
  <si>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</si>
  <si>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</si>
  <si>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</si>
  <si>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</si>
  <si>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</si>
  <si>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</si>
  <si>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</si>
  <si>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</si>
  <si>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</si>
  <si>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</si>
  <si>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</si>
  <si>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</si>
  <si>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</si>
  <si>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</si>
  <si>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</si>
  <si>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</si>
  <si>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</si>
  <si>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</si>
  <si>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</si>
  <si>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</si>
  <si>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</si>
  <si>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</si>
  <si>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</si>
  <si>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</si>
  <si>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</si>
  <si>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</si>
  <si>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</si>
  <si>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</si>
  <si>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</si>
  <si>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</si>
  <si>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</si>
  <si>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</si>
  <si>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</si>
  <si>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</si>
  <si>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</si>
  <si>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</si>
  <si>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</si>
  <si>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</si>
  <si>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</si>
  <si>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</si>
  <si>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</si>
  <si>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</si>
  <si>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</si>
  <si>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</si>
  <si>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</si>
  <si>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</si>
  <si>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</si>
  <si>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</si>
  <si>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</si>
  <si>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</si>
  <si>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</si>
  <si>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</si>
  <si>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</si>
  <si>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</si>
  <si>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</si>
  <si>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</si>
  <si>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</si>
  <si>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</si>
  <si>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</si>
  <si>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</si>
  <si>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</si>
  <si>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</si>
  <si>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</si>
  <si>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</si>
  <si>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</si>
  <si>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</si>
  <si>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</si>
  <si>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</si>
  <si>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</si>
  <si>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</si>
  <si>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</si>
  <si>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</si>
  <si>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</si>
  <si>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</si>
  <si>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</si>
  <si>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</si>
  <si>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</si>
  <si>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</si>
  <si>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</si>
  <si>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</si>
  <si>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</si>
  <si>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</si>
  <si>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</si>
  <si>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</si>
  <si>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</si>
  <si>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</si>
  <si>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</si>
  <si>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</si>
  <si>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</si>
  <si>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</si>
  <si>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</si>
  <si>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</si>
  <si>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</si>
  <si>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</si>
  <si>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</si>
  <si>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</si>
  <si>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</si>
  <si>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</si>
  <si>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</si>
  <si>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</si>
  <si>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</si>
  <si>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</si>
  <si>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</si>
  <si>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</si>
  <si>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</si>
  <si>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</si>
  <si>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</si>
  <si>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</si>
  <si>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</si>
  <si>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</si>
  <si>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</si>
  <si>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</si>
  <si>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</si>
  <si>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</si>
  <si>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</si>
  <si>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</si>
  <si>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</si>
  <si>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</si>
  <si>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</si>
  <si>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</si>
  <si>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</si>
  <si>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</si>
  <si>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</si>
  <si>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</si>
  <si>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</si>
  <si>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</si>
  <si>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</si>
  <si>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</si>
  <si>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</si>
  <si>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</si>
  <si>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</si>
  <si>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</si>
  <si>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</si>
  <si>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</si>
  <si>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</si>
  <si>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</si>
  <si>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</si>
  <si>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</si>
  <si>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</si>
  <si>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</si>
  <si>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</si>
  <si>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</si>
  <si>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</si>
  <si>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</si>
  <si>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</si>
  <si>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</si>
  <si>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</si>
  <si>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</si>
  <si>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</si>
  <si>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</si>
  <si>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</si>
  <si>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</si>
  <si>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</si>
  <si>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</si>
  <si>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</si>
  <si>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</si>
  <si>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</si>
  <si>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</si>
  <si>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</si>
  <si>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</si>
  <si>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</si>
  <si>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</si>
  <si>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</si>
  <si>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</si>
  <si>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</si>
  <si>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</si>
  <si>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</si>
  <si>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</si>
  <si>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</si>
  <si>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</si>
  <si>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</si>
  <si>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</si>
  <si>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</si>
  <si>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</si>
  <si>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</si>
  <si>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</si>
  <si>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</si>
  <si>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</si>
  <si>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</si>
  <si>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</si>
  <si>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</si>
  <si>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</si>
  <si>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</si>
  <si>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</si>
  <si>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</si>
  <si>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</si>
  <si>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</si>
  <si>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</si>
  <si>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</si>
  <si>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</si>
  <si>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</si>
  <si>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</si>
  <si>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</si>
  <si>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</si>
  <si>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</si>
  <si>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</si>
  <si>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</si>
  <si>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</si>
  <si>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</si>
  <si>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</si>
  <si>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</si>
  <si>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</si>
  <si>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</si>
  <si>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</si>
  <si>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</si>
  <si>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</si>
  <si>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</si>
  <si>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</si>
  <si>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</si>
  <si>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</si>
  <si>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</si>
  <si>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</si>
  <si>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</si>
  <si>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</si>
  <si>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</si>
  <si>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</si>
  <si>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</si>
  <si>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</si>
  <si>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</si>
  <si>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</si>
  <si>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</si>
  <si>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</si>
  <si>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</si>
  <si>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</si>
  <si>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</si>
  <si>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</si>
  <si>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</si>
  <si>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</si>
  <si>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</si>
  <si>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</si>
  <si>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</si>
  <si>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</si>
  <si>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</si>
  <si>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</si>
  <si>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</si>
  <si>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</si>
  <si>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</si>
  <si>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</si>
  <si>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</si>
  <si>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</si>
  <si>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</si>
  <si>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</si>
  <si>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</si>
  <si>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</si>
  <si>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</si>
  <si>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</si>
  <si>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</si>
  <si>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</si>
  <si>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</si>
  <si>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</si>
  <si>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</si>
  <si>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</si>
  <si>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</si>
  <si>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</si>
  <si>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</si>
  <si>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</si>
  <si>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</si>
  <si>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</si>
  <si>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</si>
  <si>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</si>
  <si>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</si>
  <si>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</si>
  <si>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</si>
  <si>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</si>
  <si>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</si>
  <si>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</si>
  <si>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</si>
  <si>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</si>
  <si>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</si>
  <si>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</si>
  <si>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</si>
  <si>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</si>
  <si>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</si>
  <si>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</si>
  <si>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</si>
  <si>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</si>
  <si>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</si>
  <si>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</si>
  <si>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</si>
  <si>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</si>
  <si>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</si>
  <si>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</si>
  <si>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</si>
  <si>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</si>
  <si>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</si>
  <si>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</si>
  <si>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</si>
  <si>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</si>
  <si>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</si>
  <si>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</si>
  <si>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</si>
  <si>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</si>
  <si>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</si>
  <si>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</si>
  <si>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</si>
  <si>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</si>
  <si>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</si>
  <si>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</si>
  <si>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</si>
  <si>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</si>
  <si>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</si>
  <si>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</si>
  <si>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</si>
  <si>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</si>
  <si>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</si>
  <si>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</si>
  <si>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</si>
  <si>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</si>
  <si>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</si>
  <si>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</si>
  <si>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</si>
  <si>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</si>
  <si>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</si>
  <si>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</si>
  <si>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</si>
  <si>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</si>
  <si>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</si>
  <si>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</si>
  <si>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</si>
  <si>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</si>
  <si>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</si>
  <si>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</si>
  <si>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</si>
  <si>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</si>
  <si>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</si>
  <si>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</si>
  <si>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</si>
  <si>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</si>
  <si>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</si>
  <si>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</si>
  <si>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</si>
  <si>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</si>
  <si>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</si>
  <si>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</si>
  <si>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</si>
  <si>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</si>
  <si>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</si>
  <si>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</si>
  <si>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</si>
  <si>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</si>
  <si>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</si>
  <si>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</si>
  <si>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</si>
  <si>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</si>
  <si>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</si>
  <si>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</si>
  <si>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</si>
  <si>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</si>
  <si>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</si>
  <si>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</si>
  <si>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</si>
  <si>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</si>
  <si>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</si>
  <si>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</si>
  <si>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</si>
  <si>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</si>
  <si>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</si>
  <si>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</si>
  <si>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</si>
  <si>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</si>
  <si>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</si>
  <si>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</si>
  <si>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</si>
  <si>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</si>
  <si>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</si>
  <si>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</si>
  <si>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</si>
  <si>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</si>
  <si>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</si>
  <si>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</si>
  <si>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</si>
  <si>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</si>
  <si>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</si>
  <si>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</si>
  <si>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</si>
  <si>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</si>
  <si>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</si>
  <si>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</si>
  <si>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</si>
  <si>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</si>
  <si>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</si>
  <si>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</si>
  <si>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</si>
  <si>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</si>
  <si>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</si>
  <si>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</si>
  <si>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</si>
  <si>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</si>
  <si>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</si>
  <si>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</si>
  <si>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</si>
  <si>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</si>
  <si>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</si>
  <si>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</si>
  <si>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</si>
  <si>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</si>
  <si>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</si>
  <si>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</si>
  <si>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</si>
  <si>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</si>
  <si>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</si>
  <si>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</si>
  <si>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</si>
  <si>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</si>
  <si>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</si>
  <si>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</si>
  <si>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</si>
  <si>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</si>
  <si>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</si>
  <si>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</si>
  <si>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</si>
  <si>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</si>
  <si>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</si>
  <si>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</si>
  <si>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</si>
  <si>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</si>
  <si>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</si>
  <si>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</si>
  <si>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</si>
  <si>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</si>
  <si>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</si>
  <si>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</si>
  <si>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</si>
  <si>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</si>
  <si>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</si>
  <si>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</si>
  <si>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</si>
  <si>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</si>
  <si>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</si>
  <si>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</si>
  <si>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</si>
  <si>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</si>
  <si>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</si>
  <si>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</si>
  <si>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</si>
  <si>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</si>
  <si>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</si>
  <si>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</si>
  <si>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</si>
  <si>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</si>
  <si>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</si>
  <si>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</si>
  <si>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</si>
  <si>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</si>
  <si>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</si>
  <si>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</si>
  <si>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</si>
  <si>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</si>
  <si>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</si>
  <si>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</si>
  <si>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</si>
  <si>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</si>
  <si>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</si>
  <si>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</si>
  <si>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</si>
  <si>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</si>
  <si>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</si>
  <si>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</si>
  <si>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</si>
  <si>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</si>
  <si>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</si>
  <si>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</si>
  <si>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</si>
  <si>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</si>
  <si>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</si>
  <si>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</si>
  <si>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</si>
  <si>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</si>
  <si>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</si>
  <si>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</si>
  <si>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</si>
  <si>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</si>
  <si>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</si>
  <si>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</si>
  <si>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</si>
  <si>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</si>
  <si>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</si>
  <si>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</si>
  <si>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</si>
  <si>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</si>
  <si>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</si>
  <si>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</si>
  <si>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</si>
  <si>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</si>
  <si>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</si>
  <si>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</si>
  <si>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</si>
  <si>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</si>
  <si>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</si>
  <si>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</si>
  <si>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</si>
  <si>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</si>
  <si>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</si>
  <si>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</si>
  <si>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</si>
  <si>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</si>
  <si>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</si>
  <si>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</si>
  <si>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</si>
  <si>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</si>
  <si>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</si>
  <si>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</si>
  <si>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</si>
  <si>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</si>
  <si>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</si>
  <si>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</si>
  <si>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</si>
  <si>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</si>
  <si>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</si>
  <si>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</si>
  <si>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</si>
  <si>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</si>
  <si>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</si>
  <si>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</si>
  <si>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</si>
  <si>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</si>
  <si>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</si>
  <si>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</si>
  <si>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</si>
  <si>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</si>
  <si>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</si>
  <si>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</si>
  <si>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</si>
  <si>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</si>
  <si>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</si>
  <si>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</si>
  <si>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</si>
  <si>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</si>
  <si>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</si>
  <si>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</si>
  <si>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</si>
  <si>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</si>
  <si>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</si>
  <si>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</si>
  <si>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</si>
  <si>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</si>
  <si>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</si>
  <si>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</si>
  <si>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</si>
  <si>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</si>
  <si>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</si>
  <si>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</si>
  <si>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</si>
  <si>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</si>
  <si>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</si>
  <si>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</si>
  <si>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</si>
  <si>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</si>
  <si>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</si>
  <si>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</si>
  <si>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</si>
  <si>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</si>
  <si>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</si>
  <si>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</si>
  <si>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</si>
  <si>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</si>
  <si>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</si>
  <si>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</si>
  <si>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</si>
  <si>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</si>
  <si>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</si>
  <si>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</si>
  <si>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</si>
  <si>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</si>
  <si>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</si>
  <si>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</si>
  <si>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</si>
  <si>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</si>
  <si>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</si>
  <si>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</si>
  <si>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</si>
  <si>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</si>
  <si>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</si>
  <si>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</si>
  <si>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</si>
  <si>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</si>
  <si>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</si>
  <si>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</si>
  <si>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</si>
  <si>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</si>
  <si>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</si>
  <si>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</si>
  <si>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</si>
  <si>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</si>
  <si>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</si>
  <si>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</si>
  <si>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</si>
  <si>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</si>
  <si>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</si>
  <si>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</si>
  <si>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</si>
  <si>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</si>
  <si>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</si>
  <si>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</si>
  <si>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</si>
  <si>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</si>
  <si>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</si>
  <si>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</si>
  <si>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</si>
  <si>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</si>
  <si>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</si>
  <si>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</si>
  <si>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</si>
  <si>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</si>
  <si>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</si>
  <si>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</si>
  <si>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</si>
  <si>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</si>
  <si>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</si>
  <si>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</si>
  <si>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</si>
  <si>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</si>
  <si>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</si>
  <si>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</si>
  <si>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</si>
  <si>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</si>
  <si>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</si>
  <si>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</si>
  <si>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</si>
  <si>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</si>
  <si>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</si>
  <si>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</si>
  <si>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</si>
  <si>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</si>
  <si>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</si>
  <si>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</si>
  <si>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</si>
  <si>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</si>
  <si>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</si>
  <si>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</si>
  <si>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</si>
  <si>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</si>
  <si>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</si>
  <si>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</si>
  <si>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</si>
  <si>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</si>
  <si>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</si>
  <si>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</si>
  <si>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</si>
  <si>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</si>
  <si>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</si>
  <si>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</si>
  <si>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</si>
  <si>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</si>
  <si>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</si>
  <si>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</si>
  <si>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</si>
  <si>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</si>
  <si>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</si>
  <si>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</si>
  <si>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</si>
  <si>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</si>
  <si>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</si>
  <si>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</si>
  <si>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</si>
  <si>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</si>
  <si>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</si>
  <si>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</si>
  <si>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</si>
  <si>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</si>
  <si>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</si>
  <si>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</si>
  <si>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</si>
  <si>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</si>
  <si>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</si>
  <si>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</si>
  <si>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</si>
  <si>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</si>
  <si>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</si>
  <si>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</si>
  <si>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</si>
  <si>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</si>
  <si>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</si>
  <si>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</si>
  <si>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</si>
  <si>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</si>
  <si>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</si>
  <si>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</si>
  <si>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</si>
  <si>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</si>
  <si>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</si>
  <si>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</si>
  <si>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</si>
  <si>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</si>
  <si>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</si>
  <si>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</si>
  <si>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</si>
  <si>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</si>
  <si>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</si>
  <si>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</si>
  <si>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</si>
  <si>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</si>
  <si>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</si>
  <si>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</si>
  <si>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</si>
  <si>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</si>
  <si>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</si>
  <si>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</si>
  <si>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</si>
  <si>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</si>
  <si>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</si>
  <si>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</si>
  <si>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</si>
  <si>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</si>
  <si>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</si>
  <si>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</si>
  <si>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</si>
  <si>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</si>
  <si>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</si>
  <si>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</si>
  <si>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</si>
  <si>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</si>
  <si>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</si>
  <si>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</si>
  <si>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</si>
  <si>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</si>
  <si>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</si>
  <si>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</si>
  <si>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</si>
  <si>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</si>
  <si>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</si>
  <si>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</si>
  <si>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</si>
  <si>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</si>
  <si>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</si>
  <si>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</si>
  <si>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</si>
  <si>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</si>
  <si>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</si>
  <si>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</si>
  <si>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</si>
  <si>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</si>
  <si>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</si>
  <si>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</si>
  <si>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</si>
  <si>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</si>
  <si>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</si>
  <si>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</si>
  <si>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</si>
  <si>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</si>
  <si>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</si>
  <si>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</si>
  <si>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</si>
  <si>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</si>
  <si>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</si>
  <si>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</si>
  <si>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</si>
  <si>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</si>
  <si>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</si>
  <si>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</si>
  <si>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</si>
  <si>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</si>
  <si>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</si>
  <si>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</si>
  <si>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</si>
  <si>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</si>
  <si>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</si>
  <si>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</si>
  <si>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</si>
  <si>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</si>
  <si>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</si>
  <si>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</si>
  <si>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</si>
  <si>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</si>
  <si>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</si>
  <si>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</si>
  <si>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</si>
  <si>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</si>
  <si>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</si>
  <si>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</si>
  <si>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</si>
  <si>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</si>
  <si>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</si>
  <si>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</si>
  <si>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</si>
  <si>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</si>
  <si>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</si>
  <si>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</si>
  <si>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</si>
  <si>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</si>
  <si>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</si>
  <si>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</si>
  <si>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</si>
  <si>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</si>
  <si>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</si>
  <si>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</si>
  <si>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</si>
  <si>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</si>
  <si>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</si>
  <si>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</si>
  <si>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</si>
  <si>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</si>
  <si>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</si>
  <si>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</si>
  <si>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</si>
  <si>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</si>
  <si>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</si>
  <si>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</si>
  <si>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</si>
  <si>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</si>
  <si>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</si>
  <si>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</si>
  <si>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</si>
  <si>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</si>
  <si>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</si>
  <si>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</si>
  <si>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</si>
  <si>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</si>
  <si>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</si>
  <si>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</si>
  <si>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</si>
  <si>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</si>
  <si>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</si>
  <si>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</si>
  <si>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</si>
  <si>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</si>
  <si>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</si>
  <si>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</si>
  <si>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</si>
  <si>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</si>
  <si>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</si>
  <si>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</si>
  <si>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</si>
  <si>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</si>
  <si>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</si>
  <si>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</si>
  <si>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</si>
  <si>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</si>
  <si>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</si>
  <si>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</si>
  <si>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</si>
  <si>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</si>
  <si>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</si>
  <si>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</si>
  <si>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</si>
  <si>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</si>
  <si>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</si>
  <si>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</si>
  <si>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</si>
  <si>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</si>
  <si>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</si>
  <si>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</si>
  <si>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</si>
  <si>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</si>
  <si>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</si>
  <si>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</si>
  <si>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</si>
  <si>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</si>
  <si>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</si>
  <si>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</si>
  <si>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</si>
  <si>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</si>
  <si>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</si>
  <si>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</si>
  <si>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</si>
  <si>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</si>
  <si>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</si>
  <si>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</si>
  <si>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</si>
  <si>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</si>
  <si>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</si>
  <si>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</si>
  <si>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</si>
  <si>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</si>
  <si>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</si>
  <si>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</si>
  <si>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</si>
  <si>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</si>
  <si>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</si>
  <si>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</si>
  <si>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</si>
  <si>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</si>
  <si>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</si>
  <si>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</si>
  <si>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</si>
  <si>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</si>
  <si>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</si>
  <si>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</si>
  <si>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</si>
  <si>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</si>
  <si>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</si>
  <si>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</si>
  <si>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</si>
  <si>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</si>
  <si>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</si>
  <si>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</si>
  <si>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</si>
  <si>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</si>
  <si>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</si>
  <si>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</si>
  <si>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</si>
  <si>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</si>
  <si>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</si>
  <si>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</si>
  <si>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</si>
  <si>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</si>
  <si>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</si>
  <si>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</si>
  <si>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</si>
  <si>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</si>
  <si>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</si>
  <si>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</si>
  <si>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</si>
  <si>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</si>
  <si>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</si>
  <si>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</si>
  <si>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</si>
  <si>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</si>
  <si>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</si>
  <si>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</si>
  <si>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</si>
  <si>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</si>
  <si>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</si>
  <si>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</si>
  <si>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</si>
  <si>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</si>
  <si>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</si>
  <si>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</si>
  <si>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</si>
  <si>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</si>
  <si>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</si>
  <si>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</si>
  <si>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</si>
  <si>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</si>
  <si>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</si>
  <si>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</si>
  <si>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</si>
  <si>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</si>
  <si>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</si>
  <si>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</si>
  <si>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</si>
  <si>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</si>
  <si>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</si>
  <si>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</si>
  <si>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</si>
  <si>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</si>
  <si>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</si>
  <si>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</si>
  <si>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</si>
  <si>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</si>
  <si>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</si>
  <si>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</si>
  <si>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</si>
  <si>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</si>
  <si>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</si>
  <si>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</si>
  <si>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</si>
  <si>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</si>
  <si>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</si>
  <si>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</si>
  <si>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</si>
  <si>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</si>
  <si>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</si>
  <si>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</si>
  <si>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</si>
  <si>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</si>
  <si>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</si>
  <si>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</si>
  <si>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</si>
  <si>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</si>
  <si>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</si>
  <si>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</si>
  <si>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</si>
  <si>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</si>
  <si>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</si>
  <si>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</si>
  <si>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</si>
  <si>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</si>
  <si>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</si>
  <si>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</si>
  <si>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</si>
  <si>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</si>
  <si>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</si>
  <si>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</si>
  <si>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</si>
  <si>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</si>
  <si>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</si>
  <si>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</si>
  <si>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</si>
  <si>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</si>
  <si>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</si>
  <si>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</si>
  <si>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</si>
  <si>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</si>
  <si>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</si>
  <si>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</si>
  <si>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</si>
  <si>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</si>
  <si>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</si>
  <si>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</si>
  <si>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</si>
  <si>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</si>
  <si>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</si>
  <si>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</si>
  <si>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</si>
  <si>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</si>
  <si>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</si>
  <si>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</si>
  <si>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</si>
  <si>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</si>
  <si>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</si>
  <si>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</si>
  <si>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</si>
  <si>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</si>
  <si>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</si>
  <si>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</si>
  <si>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</si>
  <si>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</si>
  <si>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</si>
  <si>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</si>
  <si>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</si>
  <si>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</si>
  <si>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</si>
  <si>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</si>
  <si>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</si>
  <si>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</si>
  <si>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</si>
  <si>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</si>
  <si>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</si>
  <si>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</si>
  <si>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</si>
  <si>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</si>
  <si>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</si>
  <si>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</si>
  <si>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</si>
  <si>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</si>
  <si>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</si>
  <si>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</si>
  <si>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</si>
  <si>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</si>
  <si>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</si>
  <si>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</si>
  <si>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</si>
  <si>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</si>
  <si>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</si>
  <si>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</si>
  <si>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</si>
  <si>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</si>
  <si>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</si>
  <si>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</si>
  <si>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</si>
  <si>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</si>
  <si>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</si>
  <si>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</si>
  <si>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</si>
  <si>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</si>
  <si>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</si>
  <si>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</si>
  <si>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</si>
  <si>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</si>
  <si>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</si>
  <si>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</si>
  <si>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</si>
  <si>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</si>
  <si>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</si>
  <si>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</si>
  <si>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</si>
  <si>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</si>
  <si>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</si>
  <si>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</si>
  <si>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</si>
  <si>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</si>
  <si>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</si>
  <si>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</si>
  <si>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</si>
  <si>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</si>
  <si>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</si>
  <si>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</si>
  <si>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</si>
  <si>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</si>
  <si>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</si>
  <si>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</si>
  <si>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</si>
  <si>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</si>
  <si>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</si>
  <si>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</si>
  <si>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</si>
  <si>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</si>
  <si>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</si>
  <si>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</si>
  <si>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</si>
  <si>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</si>
  <si>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</si>
  <si>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</si>
  <si>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</si>
  <si>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</si>
  <si>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</si>
  <si>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</si>
  <si>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</si>
  <si>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</si>
  <si>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</si>
  <si>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</si>
  <si>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</si>
  <si>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</si>
  <si>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</si>
  <si>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</si>
  <si>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</si>
  <si>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</si>
  <si>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</si>
  <si>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</si>
  <si>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</si>
  <si>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</si>
  <si>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</si>
  <si>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</si>
  <si>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</si>
  <si>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</si>
  <si>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</si>
  <si>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</si>
  <si>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</si>
  <si>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</si>
  <si>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</si>
  <si>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</si>
  <si>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</si>
  <si>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</si>
  <si>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</si>
  <si>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</si>
  <si>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</si>
  <si>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</si>
  <si>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</si>
  <si>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</si>
  <si>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</si>
  <si>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</si>
  <si>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</si>
  <si>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</si>
  <si>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</si>
  <si>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</si>
  <si>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</si>
  <si>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</si>
  <si>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</si>
  <si>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</si>
  <si>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</si>
  <si>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</si>
  <si>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</si>
  <si>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</si>
  <si>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</si>
  <si>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</si>
  <si>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</si>
  <si>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</si>
  <si>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</si>
  <si>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</si>
  <si>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</si>
  <si>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</si>
  <si>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</si>
  <si>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</si>
  <si>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</si>
  <si>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</si>
  <si>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</si>
  <si>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</si>
  <si>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</si>
  <si>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</si>
  <si>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</si>
  <si>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</si>
  <si>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</si>
  <si>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</si>
  <si>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</si>
  <si>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</si>
  <si>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</si>
  <si>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</si>
  <si>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</si>
  <si>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</si>
  <si>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</si>
  <si>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</si>
  <si>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</si>
  <si>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</si>
  <si>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</si>
  <si>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</si>
  <si>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</si>
  <si>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</si>
  <si>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</si>
  <si>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</si>
  <si>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</si>
  <si>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</si>
  <si>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</si>
  <si>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</si>
  <si>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</si>
  <si>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</si>
  <si>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</si>
  <si>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</si>
  <si>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</si>
  <si>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</si>
  <si>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</si>
  <si>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</si>
  <si>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</si>
  <si>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</si>
  <si>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</si>
  <si>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</si>
  <si>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</si>
  <si>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</si>
  <si>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</si>
  <si>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</si>
  <si>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</si>
  <si>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</si>
  <si>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</si>
  <si>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</si>
  <si>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</si>
  <si>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</si>
  <si>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</si>
  <si>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</si>
  <si>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</si>
  <si>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</si>
  <si>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</si>
  <si>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</si>
  <si>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</si>
  <si>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</si>
  <si>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</si>
  <si>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</si>
  <si>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</si>
  <si>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</si>
  <si>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</si>
  <si>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</si>
  <si>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</si>
  <si>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</si>
  <si>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</si>
  <si>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</si>
  <si>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</si>
  <si>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</si>
  <si>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</si>
  <si>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</si>
  <si>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</si>
  <si>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</si>
  <si>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</si>
  <si>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</si>
  <si>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</si>
  <si>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</si>
  <si>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</si>
  <si>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</si>
  <si>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</si>
  <si>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</si>
  <si>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</si>
  <si>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</si>
  <si>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</si>
  <si>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</si>
  <si>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</si>
  <si>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</si>
  <si>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</si>
  <si>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</si>
  <si>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</si>
  <si>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</si>
  <si>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</si>
  <si>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</si>
  <si>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</si>
  <si>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</si>
  <si>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</si>
  <si>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</si>
  <si>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</si>
  <si>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</si>
  <si>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</si>
  <si>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</si>
  <si>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</si>
  <si>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</si>
  <si>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</si>
  <si>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</si>
  <si>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</si>
  <si>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</si>
  <si>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</si>
  <si>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</si>
  <si>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</si>
  <si>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</si>
  <si>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</si>
  <si>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</si>
  <si>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</si>
  <si>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</si>
  <si>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</si>
  <si>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</si>
  <si>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</si>
  <si>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</si>
  <si>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</si>
  <si>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</si>
  <si>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</si>
  <si>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</si>
  <si>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</si>
  <si>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</si>
  <si>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</si>
  <si>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</si>
  <si>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</si>
  <si>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</si>
  <si>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</si>
  <si>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</si>
  <si>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</si>
  <si>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</si>
  <si>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</si>
  <si>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</si>
  <si>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</si>
  <si>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</si>
  <si>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</si>
  <si>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</si>
  <si>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</si>
  <si>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</si>
  <si>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</si>
  <si>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</si>
  <si>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</si>
  <si>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</si>
  <si>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</si>
  <si>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</si>
  <si>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</si>
  <si>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</si>
  <si>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</si>
  <si>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</si>
  <si>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</si>
  <si>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</si>
  <si>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</si>
  <si>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</si>
  <si>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</si>
  <si>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</si>
  <si>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</si>
  <si>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</si>
  <si>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</si>
  <si>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</si>
  <si>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</si>
  <si>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</si>
  <si>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</si>
  <si>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</si>
  <si>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</si>
  <si>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</si>
  <si>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</si>
  <si>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</si>
  <si>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</si>
  <si>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</si>
  <si>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</si>
  <si>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</si>
  <si>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</si>
  <si>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</si>
  <si>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</si>
  <si>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</si>
  <si>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</si>
  <si>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</si>
  <si>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</si>
  <si>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</si>
  <si>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</si>
  <si>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</si>
  <si>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</si>
  <si>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</si>
  <si>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</si>
  <si>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</si>
  <si>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</si>
  <si>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</si>
  <si>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</si>
  <si>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</si>
  <si>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</si>
  <si>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</si>
  <si>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</si>
  <si>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</si>
  <si>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</si>
  <si>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</si>
  <si>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</si>
  <si>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</si>
  <si>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</si>
  <si>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</si>
  <si>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</si>
  <si>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</si>
  <si>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</si>
  <si>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</si>
  <si>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</si>
  <si>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</si>
  <si>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</si>
  <si>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</si>
  <si>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</si>
  <si>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</si>
  <si>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</si>
  <si>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</si>
  <si>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</si>
  <si>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</si>
  <si>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</si>
  <si>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</si>
  <si>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</si>
  <si>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</si>
  <si>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</si>
  <si>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</si>
  <si>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</si>
  <si>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</si>
  <si>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</si>
  <si>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</si>
  <si>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</si>
  <si>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</si>
  <si>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</si>
  <si>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</si>
  <si>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</si>
  <si>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</si>
  <si>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</si>
  <si>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</si>
  <si>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</si>
  <si>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</si>
  <si>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</si>
  <si>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</si>
  <si>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</si>
  <si>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</si>
  <si>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</si>
  <si>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</si>
  <si>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</si>
  <si>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</si>
  <si>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</si>
  <si>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</si>
  <si>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</si>
  <si>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</si>
  <si>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</si>
  <si>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</si>
  <si>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</si>
  <si>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</si>
  <si>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</si>
  <si>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</si>
  <si>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</si>
  <si>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</si>
  <si>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</si>
  <si>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</si>
  <si>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</si>
  <si>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</si>
  <si>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</si>
  <si>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</si>
  <si>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</si>
  <si>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</si>
  <si>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</si>
  <si>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</si>
  <si>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</si>
  <si>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</si>
  <si>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</si>
  <si>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</si>
  <si>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</si>
  <si>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</si>
  <si>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</si>
  <si>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</si>
  <si>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</si>
  <si>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</si>
  <si>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</si>
  <si>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</si>
  <si>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</si>
  <si>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</si>
  <si>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</si>
  <si>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</si>
  <si>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</si>
  <si>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</si>
  <si>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</si>
  <si>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</si>
  <si>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</si>
  <si>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</si>
  <si>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</si>
  <si>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</si>
  <si>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</si>
  <si>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</si>
  <si>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</si>
  <si>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</si>
  <si>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</si>
  <si>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</si>
  <si>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</si>
  <si>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</si>
  <si>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</si>
  <si>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</si>
  <si>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</si>
  <si>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</si>
  <si>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</si>
  <si>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</si>
  <si>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</si>
  <si>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</si>
  <si>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</si>
  <si>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</si>
  <si>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</si>
  <si>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</si>
  <si>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</si>
  <si>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</si>
  <si>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</si>
  <si>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</si>
  <si>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</si>
  <si>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</si>
  <si>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</si>
  <si>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</si>
  <si>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</si>
  <si>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</si>
  <si>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</si>
  <si>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</si>
  <si>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</si>
  <si>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</si>
  <si>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</si>
  <si>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</si>
  <si>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</si>
  <si>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</si>
  <si>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</si>
  <si>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</si>
  <si>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</si>
  <si>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</si>
  <si>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</si>
  <si>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</si>
  <si>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</si>
  <si>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</si>
  <si>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</si>
  <si>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</si>
  <si>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</si>
  <si>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</si>
  <si>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</si>
  <si>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</si>
  <si>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</si>
  <si>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</si>
  <si>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</si>
  <si>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</si>
  <si>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</si>
  <si>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</si>
  <si>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</si>
  <si>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</si>
  <si>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</si>
  <si>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</si>
  <si>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</si>
  <si>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</si>
  <si>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</si>
  <si>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</si>
  <si>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</si>
  <si>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</si>
  <si>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</si>
  <si>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</si>
  <si>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</si>
  <si>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</si>
  <si>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</si>
  <si>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</si>
  <si>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</si>
  <si>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</si>
  <si>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</si>
  <si>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</si>
  <si>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</si>
  <si>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</si>
  <si>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</si>
  <si>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</si>
  <si>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</si>
  <si>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</si>
  <si>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</si>
  <si>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</si>
  <si>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</si>
  <si>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</si>
  <si>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</si>
  <si>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</si>
  <si>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</si>
  <si>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</si>
  <si>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</si>
  <si>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</si>
  <si>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</si>
  <si>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</si>
  <si>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</si>
  <si>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</si>
  <si>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</si>
  <si>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</si>
  <si>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</si>
  <si>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</si>
  <si>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</si>
  <si>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</si>
  <si>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</si>
  <si>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</si>
  <si>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</si>
  <si>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</si>
  <si>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</si>
  <si>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</si>
  <si>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</si>
  <si>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</si>
  <si>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</si>
  <si>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</si>
  <si>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</si>
  <si>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</si>
  <si>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</si>
  <si>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</si>
  <si>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</si>
  <si>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</si>
  <si>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</si>
  <si>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</si>
  <si>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</si>
  <si>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</si>
  <si>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</si>
  <si>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</si>
  <si>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</si>
  <si>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</si>
  <si>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</si>
  <si>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</si>
  <si>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</si>
  <si>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</si>
  <si>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</si>
  <si>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</si>
  <si>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</si>
  <si>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</si>
  <si>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</si>
  <si>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</si>
  <si>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</si>
  <si>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</si>
  <si>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</si>
  <si>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</si>
  <si>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</si>
  <si>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</si>
  <si>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</si>
  <si>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</si>
  <si>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</si>
  <si>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</si>
  <si>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</si>
  <si>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</si>
  <si>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</si>
  <si>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</si>
  <si>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</si>
  <si>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</si>
  <si>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</si>
  <si>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</si>
  <si>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</si>
  <si>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</si>
  <si>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</si>
  <si>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</si>
  <si>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</si>
  <si>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</si>
  <si>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</si>
  <si>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</si>
  <si>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</si>
  <si>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</si>
  <si>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</si>
  <si>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</si>
  <si>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</si>
  <si>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</si>
  <si>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</si>
  <si>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</si>
  <si>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</si>
  <si>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</si>
  <si>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</si>
  <si>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</si>
  <si>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</si>
  <si>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</si>
  <si>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</si>
  <si>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</si>
  <si>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</si>
  <si>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</si>
  <si>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</si>
  <si>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</si>
  <si>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</si>
  <si>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</si>
  <si>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</si>
  <si>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</si>
  <si>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</si>
  <si>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</si>
  <si>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</si>
  <si>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</si>
  <si>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</si>
  <si>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</si>
  <si>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</si>
  <si>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</si>
  <si>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</si>
  <si>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</si>
  <si>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</si>
  <si>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</si>
  <si>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</si>
  <si>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</si>
  <si>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</si>
  <si>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</si>
  <si>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</si>
  <si>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</si>
  <si>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</si>
  <si>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</si>
  <si>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</si>
  <si>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</si>
  <si>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</si>
  <si>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</si>
  <si>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</si>
  <si>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</si>
  <si>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</si>
  <si>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</si>
  <si>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</si>
  <si>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</si>
  <si>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</si>
  <si>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</si>
  <si>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</si>
  <si>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</si>
  <si>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</si>
  <si>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</si>
  <si>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</si>
  <si>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</si>
  <si>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</si>
  <si>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</si>
  <si>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</si>
  <si>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</si>
  <si>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</si>
  <si>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</si>
  <si>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</si>
  <si>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</si>
  <si>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</si>
  <si>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</si>
  <si>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</si>
  <si>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</si>
  <si>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</si>
  <si>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</si>
  <si>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</si>
  <si>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</si>
  <si>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</si>
  <si>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</si>
  <si>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</si>
  <si>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</si>
  <si>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</si>
  <si>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</si>
  <si>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</si>
  <si>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</si>
  <si>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</si>
  <si>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</si>
  <si>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</si>
  <si>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</si>
  <si>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</si>
  <si>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</si>
  <si>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</si>
  <si>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</si>
  <si>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</si>
  <si>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</si>
  <si>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</si>
  <si>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</si>
  <si>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</si>
  <si>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</si>
  <si>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</si>
  <si>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</si>
  <si>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</si>
  <si>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</si>
  <si>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</si>
  <si>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</si>
  <si>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</si>
  <si>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</si>
  <si>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</si>
  <si>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</si>
  <si>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</si>
  <si>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</si>
  <si>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</si>
  <si>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</si>
  <si>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</si>
  <si>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</si>
  <si>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</si>
  <si>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</si>
  <si>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</si>
  <si>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</si>
  <si>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</si>
  <si>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</si>
  <si>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</si>
  <si>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</si>
  <si>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</si>
  <si>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</si>
  <si>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</si>
  <si>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</si>
  <si>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</si>
  <si>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</si>
  <si>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</si>
  <si>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</si>
  <si>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</si>
  <si>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</si>
  <si>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</si>
  <si>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</si>
  <si>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</si>
  <si>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</si>
  <si>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</si>
  <si>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</si>
  <si>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</si>
  <si>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</si>
  <si>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</si>
  <si>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</si>
  <si>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</si>
  <si>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</si>
  <si>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</si>
  <si>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</si>
  <si>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</si>
  <si>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</si>
  <si>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</si>
  <si>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</si>
  <si>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</si>
  <si>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</si>
  <si>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</si>
  <si>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</si>
  <si>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</si>
  <si>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</si>
  <si>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</si>
  <si>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</si>
  <si>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</si>
  <si>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</si>
  <si>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</si>
  <si>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</si>
  <si>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</si>
  <si>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</si>
  <si>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</si>
  <si>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</si>
  <si>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</si>
  <si>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</si>
  <si>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</si>
  <si>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</si>
  <si>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</si>
  <si>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</si>
  <si>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</si>
  <si>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</si>
  <si>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</si>
  <si>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</si>
  <si>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</si>
  <si>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</si>
  <si>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</si>
  <si>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</si>
  <si>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</si>
  <si>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</si>
  <si>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</si>
  <si>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</si>
  <si>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</si>
  <si>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</si>
  <si>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</si>
  <si>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</si>
  <si>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</si>
  <si>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</si>
  <si>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</si>
  <si>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</si>
  <si>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</si>
  <si>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</si>
  <si>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</si>
  <si>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</si>
  <si>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</si>
  <si>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</si>
  <si>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</si>
  <si>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</si>
  <si>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</si>
  <si>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</si>
  <si>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</si>
  <si>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</si>
  <si>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</si>
  <si>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</si>
  <si>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</si>
  <si>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</si>
  <si>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</si>
  <si>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</si>
  <si>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</si>
  <si>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</si>
  <si>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</si>
  <si>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</si>
  <si>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</si>
  <si>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</si>
  <si>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</si>
  <si>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</si>
  <si>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</si>
  <si>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</si>
  <si>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</si>
  <si>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</si>
  <si>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</si>
  <si>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</si>
  <si>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</si>
  <si>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</si>
  <si>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</si>
  <si>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</si>
  <si>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</si>
  <si>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</si>
  <si>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</si>
  <si>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</si>
  <si>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</si>
  <si>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</si>
  <si>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</si>
  <si>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</si>
  <si>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</si>
  <si>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</si>
  <si>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</si>
  <si>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</si>
  <si>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</si>
  <si>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</si>
  <si>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</si>
  <si>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</si>
  <si>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</si>
  <si>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</si>
  <si>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</si>
  <si>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</si>
  <si>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</si>
  <si>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</si>
  <si>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</si>
  <si>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</si>
  <si>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</si>
  <si>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</si>
  <si>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</si>
  <si>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</si>
  <si>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</si>
  <si>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</si>
  <si>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</si>
  <si>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</si>
  <si>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</si>
  <si>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</si>
  <si>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</si>
  <si>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</si>
  <si>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</si>
  <si>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</si>
  <si>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</si>
  <si>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</si>
  <si>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</si>
  <si>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</si>
  <si>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</si>
  <si>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</si>
  <si>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</si>
  <si>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</si>
  <si>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</si>
  <si>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</si>
  <si>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</si>
  <si>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</si>
  <si>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</si>
  <si>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</si>
  <si>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</si>
  <si>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</si>
  <si>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</si>
  <si>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</si>
  <si>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</si>
  <si>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</si>
  <si>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</si>
  <si>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</si>
  <si>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</si>
  <si>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</si>
  <si>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</si>
  <si>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</si>
  <si>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</si>
  <si>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</si>
  <si>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</si>
  <si>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</si>
  <si>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</si>
  <si>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</si>
  <si>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</si>
  <si>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</si>
  <si>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</si>
  <si>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</si>
  <si>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</si>
  <si>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</si>
  <si>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</si>
  <si>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</si>
  <si>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</si>
  <si>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</si>
  <si>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</si>
  <si>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</si>
  <si>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</si>
  <si>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</si>
  <si>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</si>
  <si>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</si>
  <si>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</si>
  <si>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</si>
  <si>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</si>
  <si>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</si>
  <si>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</si>
  <si>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</si>
  <si>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</si>
  <si>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</si>
  <si>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</si>
  <si>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</si>
  <si>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</si>
  <si>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</si>
  <si>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</si>
  <si>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</si>
  <si>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</si>
  <si>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</si>
  <si>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</si>
  <si>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</si>
  <si>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</si>
  <si>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</si>
  <si>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</si>
  <si>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</si>
  <si>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</si>
  <si>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</si>
  <si>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</si>
  <si>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</si>
  <si>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</si>
  <si>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</si>
  <si>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</si>
  <si>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</si>
  <si>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</si>
  <si>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</si>
  <si>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</si>
  <si>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</si>
  <si>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</si>
  <si>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</si>
  <si>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</si>
  <si>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</si>
  <si>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</si>
  <si>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</si>
  <si>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</si>
  <si>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</si>
  <si>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</si>
  <si>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</si>
  <si>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</si>
  <si>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</si>
  <si>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</si>
  <si>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</si>
  <si>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</si>
  <si>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</si>
  <si>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</si>
  <si>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</si>
  <si>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</si>
  <si>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</si>
  <si>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</si>
  <si>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</si>
  <si>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</si>
  <si>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</si>
  <si>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</si>
  <si>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</si>
  <si>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</si>
  <si>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</si>
  <si>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</si>
  <si>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</si>
  <si>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</si>
  <si>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</si>
  <si>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</si>
  <si>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</si>
  <si>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</si>
  <si>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</si>
  <si>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</si>
  <si>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</si>
  <si>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</si>
  <si>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</si>
  <si>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</si>
  <si>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</si>
  <si>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</si>
  <si>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</si>
  <si>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</si>
  <si>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</si>
  <si>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</si>
  <si>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</si>
  <si>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</si>
  <si>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</si>
  <si>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</si>
  <si>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</si>
  <si>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</si>
  <si>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</si>
  <si>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</si>
  <si>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</si>
  <si>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</si>
  <si>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</si>
  <si>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</si>
  <si>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</si>
  <si>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</si>
  <si>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</si>
  <si>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</si>
  <si>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</si>
  <si>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</si>
  <si>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</si>
  <si>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</si>
  <si>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</si>
  <si>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</si>
  <si>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</si>
  <si>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</si>
  <si>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</si>
  <si>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</si>
  <si>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</si>
  <si>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</si>
  <si>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</si>
  <si>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</si>
  <si>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</si>
  <si>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</si>
  <si>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</si>
  <si>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</si>
  <si>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</si>
  <si>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</si>
  <si>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</si>
  <si>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</si>
  <si>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</si>
  <si>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</si>
  <si>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</si>
  <si>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</si>
  <si>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</si>
  <si>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</si>
  <si>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</si>
  <si>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</si>
  <si>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</si>
  <si>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</si>
  <si>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</si>
  <si>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</si>
  <si>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</si>
  <si>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</si>
  <si>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</si>
  <si>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</si>
  <si>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</si>
  <si>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</si>
  <si>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</si>
  <si>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</si>
  <si>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</si>
  <si>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</si>
  <si>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</si>
  <si>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</si>
  <si>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</si>
  <si>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</si>
  <si>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</si>
  <si>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</si>
  <si>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</si>
  <si>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</si>
  <si>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</si>
  <si>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</si>
  <si>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</si>
  <si>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</si>
  <si>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</si>
  <si>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</si>
  <si>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</si>
  <si>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</si>
  <si>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</si>
  <si>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</si>
  <si>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</si>
  <si>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</si>
  <si>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</si>
  <si>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</si>
  <si>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</si>
  <si>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</si>
  <si>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</si>
  <si>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</si>
  <si>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</si>
  <si>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</si>
  <si>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</si>
  <si>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</si>
  <si>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</si>
  <si>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</si>
  <si>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</si>
  <si>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</si>
  <si>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</si>
  <si>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</si>
  <si>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</si>
  <si>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</si>
  <si>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</si>
  <si>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</si>
  <si>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</si>
  <si>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</si>
  <si>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</si>
  <si>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</si>
  <si>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</si>
  <si>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</si>
  <si>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</si>
  <si>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</si>
  <si>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</si>
  <si>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</si>
  <si>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</si>
  <si>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</si>
  <si>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</si>
  <si>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</si>
  <si>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</si>
  <si>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</si>
  <si>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</si>
  <si>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</si>
  <si>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</si>
  <si>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</si>
  <si>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</si>
  <si>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</si>
  <si>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</si>
  <si>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</si>
  <si>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</si>
  <si>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</si>
  <si>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</si>
  <si>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</si>
  <si>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</si>
  <si>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</si>
  <si>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</si>
  <si>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</si>
  <si>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</si>
  <si>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</si>
  <si>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</si>
  <si>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</si>
  <si>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</si>
  <si>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</si>
  <si>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</si>
  <si>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</si>
  <si>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</si>
  <si>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</si>
  <si>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</si>
  <si>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</si>
  <si>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</si>
  <si>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</si>
  <si>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</si>
  <si>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</si>
  <si>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</si>
  <si>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</si>
  <si>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</si>
  <si>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</si>
  <si>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</si>
  <si>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</si>
  <si>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</si>
  <si>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</si>
  <si>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</si>
  <si>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</si>
  <si>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</si>
  <si>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</si>
  <si>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</si>
  <si>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</si>
  <si>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</si>
  <si>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</si>
  <si>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</si>
  <si>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</si>
  <si>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</si>
  <si>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</si>
  <si>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</si>
  <si>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</si>
  <si>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</si>
  <si>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</si>
  <si>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</si>
  <si>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</si>
  <si>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</si>
  <si>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</si>
  <si>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</si>
  <si>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</si>
  <si>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</si>
  <si>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</si>
  <si>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</si>
  <si>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</si>
  <si>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</si>
  <si>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</si>
  <si>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</si>
  <si>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</si>
  <si>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</si>
  <si>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</si>
  <si>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</si>
  <si>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</si>
  <si>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</si>
  <si>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</si>
  <si>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</si>
  <si>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</si>
  <si>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</si>
  <si>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</si>
  <si>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</si>
  <si>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</si>
  <si>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</si>
  <si>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</si>
  <si>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</si>
  <si>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</si>
  <si>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</si>
  <si>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</si>
  <si>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</si>
  <si>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</si>
  <si>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</si>
  <si>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</si>
  <si>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</si>
  <si>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</si>
  <si>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</si>
  <si>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</si>
  <si>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</si>
  <si>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</si>
  <si>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</si>
  <si>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</si>
  <si>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</si>
  <si>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</si>
  <si>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</si>
  <si>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</si>
  <si>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</si>
  <si>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</si>
  <si>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</si>
  <si>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</si>
  <si>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</si>
  <si>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</si>
  <si>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</si>
  <si>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</si>
  <si>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</si>
  <si>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</si>
  <si>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</si>
  <si>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</si>
  <si>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</si>
  <si>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</si>
  <si>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</si>
  <si>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</si>
  <si>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</si>
  <si>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</si>
  <si>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</si>
  <si>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</si>
  <si>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</si>
  <si>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</si>
  <si>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</si>
  <si>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</si>
  <si>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</si>
  <si>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</si>
  <si>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</si>
  <si>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</si>
  <si>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</si>
  <si>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</si>
  <si>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</si>
  <si>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</si>
  <si>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</si>
  <si>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</si>
  <si>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</si>
  <si>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</si>
  <si>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</si>
  <si>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</si>
  <si>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</si>
  <si>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</si>
  <si>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</si>
  <si>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</si>
  <si>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</si>
  <si>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</si>
  <si>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</si>
  <si>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</si>
  <si>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</si>
  <si>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</si>
  <si>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</si>
  <si>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</si>
  <si>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</si>
  <si>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</si>
  <si>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</si>
  <si>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</si>
  <si>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</si>
  <si>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</si>
  <si>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</si>
  <si>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</si>
  <si>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</si>
  <si>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</si>
  <si>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</si>
  <si>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</si>
  <si>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</si>
  <si>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</si>
  <si>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</si>
  <si>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</si>
  <si>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</si>
  <si>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</si>
  <si>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</si>
  <si>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</si>
  <si>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</si>
  <si>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</si>
  <si>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</si>
  <si>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</si>
  <si>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</si>
  <si>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</si>
  <si>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</si>
  <si>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</si>
  <si>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</si>
  <si>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</si>
  <si>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</si>
  <si>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</si>
  <si>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</si>
  <si>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</si>
  <si>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</si>
  <si>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</si>
  <si>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</si>
  <si>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</si>
  <si>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</si>
  <si>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</si>
  <si>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</si>
  <si>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</si>
  <si>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</si>
  <si>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</si>
  <si>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</si>
  <si>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</si>
  <si>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</si>
  <si>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</si>
  <si>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</si>
  <si>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</si>
  <si>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</si>
  <si>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</si>
  <si>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</si>
  <si>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</si>
  <si>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</si>
  <si>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</si>
  <si>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</si>
  <si>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</si>
  <si>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</si>
  <si>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</si>
  <si>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</si>
  <si>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</si>
  <si>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</si>
  <si>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</si>
  <si>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</si>
  <si>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</si>
  <si>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</si>
  <si>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</si>
  <si>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</si>
  <si>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</si>
  <si>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</si>
  <si>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</si>
  <si>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</si>
  <si>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</si>
  <si>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</si>
  <si>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</si>
  <si>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</si>
  <si>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</si>
  <si>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</si>
  <si>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</si>
  <si>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</si>
  <si>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</si>
  <si>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</si>
  <si>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</si>
  <si>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</si>
  <si>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</si>
  <si>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</si>
  <si>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</si>
  <si>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</si>
  <si>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</si>
  <si>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</si>
  <si>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</si>
  <si>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</si>
  <si>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</si>
  <si>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</si>
  <si>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</si>
  <si>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</si>
  <si>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</si>
  <si>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</si>
  <si>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</si>
  <si>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</si>
  <si>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</si>
  <si>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</si>
  <si>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</si>
  <si>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</si>
  <si>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</si>
  <si>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</si>
  <si>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</si>
  <si>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</si>
  <si>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</si>
  <si>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</si>
  <si>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</si>
  <si>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</si>
  <si>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</si>
  <si>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</si>
  <si>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</si>
  <si>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</si>
  <si>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</si>
  <si>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</si>
  <si>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</si>
  <si>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</si>
  <si>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</si>
  <si>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</si>
  <si>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</si>
  <si>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</si>
  <si>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</si>
  <si>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</si>
  <si>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</si>
  <si>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</si>
  <si>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</si>
  <si>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</si>
  <si>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</si>
  <si>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</si>
  <si>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</si>
  <si>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</si>
  <si>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</si>
  <si>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</si>
  <si>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</si>
  <si>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</si>
  <si>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</si>
  <si>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</si>
  <si>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</si>
  <si>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</si>
  <si>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</si>
  <si>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</si>
  <si>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</si>
  <si>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</si>
  <si>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</si>
  <si>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</si>
  <si>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</si>
  <si>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</si>
  <si>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</si>
  <si>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</si>
  <si>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</si>
  <si>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</si>
  <si>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</si>
  <si>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</si>
  <si>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</si>
  <si>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</si>
  <si>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</si>
  <si>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</si>
  <si>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</si>
  <si>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</si>
  <si>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</si>
  <si>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</si>
  <si>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</si>
  <si>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</si>
  <si>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</si>
  <si>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</si>
  <si>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</si>
  <si>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</si>
  <si>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</si>
  <si>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</si>
  <si>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</si>
  <si>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</si>
  <si>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</si>
  <si>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</si>
  <si>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</si>
  <si>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</si>
  <si>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</si>
  <si>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</si>
  <si>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</si>
  <si>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</si>
  <si>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</si>
  <si>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</si>
  <si>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</si>
  <si>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</si>
  <si>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</si>
  <si>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</si>
  <si>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</si>
  <si>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</si>
  <si>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</si>
  <si>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</si>
  <si>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</si>
  <si>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</si>
  <si>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</si>
  <si>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</si>
  <si>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</si>
  <si>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</si>
  <si>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</si>
  <si>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</si>
  <si>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</si>
  <si>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</si>
  <si>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</si>
  <si>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</si>
  <si>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</si>
  <si>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</si>
  <si>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</si>
  <si>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</si>
  <si>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</si>
  <si>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</si>
  <si>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</si>
  <si>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</si>
  <si>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</si>
  <si>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</si>
  <si>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</si>
  <si>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</si>
  <si>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</si>
  <si>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</si>
  <si>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</si>
  <si>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</si>
  <si>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</si>
  <si>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</si>
  <si>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</si>
  <si>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</si>
  <si>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</si>
  <si>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</si>
  <si>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</si>
  <si>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</si>
  <si>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</si>
  <si>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</si>
  <si>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</si>
  <si>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</si>
  <si>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</si>
  <si>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</si>
  <si>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</si>
  <si>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</si>
  <si>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</si>
  <si>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</si>
  <si>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</si>
  <si>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</si>
  <si>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</si>
  <si>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</si>
  <si>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</si>
  <si>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</si>
  <si>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</si>
  <si>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</si>
  <si>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</si>
  <si>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</si>
  <si>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</si>
  <si>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</si>
  <si>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</si>
  <si>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</si>
  <si>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</si>
  <si>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</si>
  <si>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</si>
  <si>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</si>
  <si>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</si>
  <si>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</si>
  <si>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</si>
  <si>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</si>
  <si>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</si>
  <si>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</si>
  <si>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</si>
  <si>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</si>
  <si>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</si>
  <si>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</si>
  <si>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</si>
  <si>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</si>
  <si>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</si>
  <si>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</si>
  <si>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</si>
  <si>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</si>
  <si>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</si>
  <si>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</si>
  <si>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</si>
  <si>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</si>
  <si>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</si>
  <si>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</si>
  <si>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</si>
  <si>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</si>
  <si>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</si>
  <si>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</si>
  <si>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</si>
  <si>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</si>
  <si>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</si>
  <si>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</si>
  <si>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</si>
  <si>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</si>
  <si>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</si>
  <si>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</si>
  <si>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</si>
  <si>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</si>
  <si>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</si>
  <si>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</si>
  <si>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</si>
  <si>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</si>
  <si>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</si>
  <si>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</si>
  <si>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</si>
  <si>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</si>
  <si>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</si>
  <si>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</si>
  <si>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</si>
  <si>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</si>
  <si>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</si>
  <si>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</si>
  <si>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</si>
  <si>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</si>
  <si>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</si>
  <si>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</si>
  <si>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</si>
  <si>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</si>
  <si>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</si>
  <si>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</si>
  <si>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</si>
  <si>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</si>
  <si>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</si>
  <si>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</si>
  <si>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</si>
  <si>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</si>
  <si>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</si>
  <si>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</si>
  <si>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</si>
  <si>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</si>
  <si>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</si>
  <si>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</si>
  <si>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</si>
  <si>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</si>
  <si>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</si>
  <si>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</si>
  <si>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</si>
  <si>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</si>
  <si>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</si>
  <si>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</si>
  <si>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</si>
  <si>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</si>
  <si>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</si>
  <si>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</si>
  <si>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</si>
  <si>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</si>
  <si>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</si>
  <si>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</si>
  <si>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</si>
  <si>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</si>
  <si>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</si>
  <si>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</si>
  <si>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</si>
  <si>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</si>
  <si>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</si>
  <si>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</si>
  <si>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</si>
  <si>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</si>
  <si>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</si>
  <si>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</si>
  <si>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</si>
  <si>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</si>
  <si>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</si>
  <si>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</si>
  <si>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</si>
  <si>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</si>
  <si>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</si>
  <si>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</si>
  <si>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</si>
  <si>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</si>
  <si>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</si>
  <si>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</si>
  <si>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</si>
  <si>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</si>
  <si>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</si>
  <si>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</si>
  <si>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</si>
  <si>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</si>
  <si>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</si>
  <si>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</si>
  <si>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</si>
  <si>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</si>
  <si>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</si>
  <si>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</si>
  <si>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</si>
  <si>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</si>
  <si>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</si>
  <si>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</si>
  <si>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</si>
  <si>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</si>
  <si>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</si>
  <si>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</si>
  <si>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</si>
  <si>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</si>
  <si>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</si>
  <si>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</si>
  <si>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</si>
  <si>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</si>
  <si>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</si>
  <si>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</si>
  <si>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</si>
  <si>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</si>
  <si>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</si>
  <si>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</si>
  <si>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</si>
  <si>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</si>
  <si>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</si>
  <si>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</si>
  <si>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</si>
  <si>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</si>
  <si>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</si>
  <si>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</si>
  <si>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</si>
  <si>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</si>
  <si>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</si>
  <si>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</si>
  <si>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</si>
  <si>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</si>
  <si>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</si>
  <si>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</si>
  <si>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</si>
  <si>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</si>
  <si>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</si>
  <si>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</si>
  <si>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</si>
  <si>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</si>
  <si>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</si>
  <si>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</si>
  <si>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</si>
  <si>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</si>
  <si>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</si>
  <si>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</si>
  <si>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</si>
  <si>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</si>
  <si>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</si>
  <si>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</si>
  <si>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</si>
  <si>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</si>
  <si>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</si>
  <si>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</si>
  <si>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</si>
  <si>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</si>
  <si>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</si>
  <si>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</si>
  <si>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</si>
  <si>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</si>
  <si>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</si>
  <si>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</si>
  <si>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</si>
  <si>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</si>
  <si>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</si>
  <si>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</si>
  <si>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</si>
  <si>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</si>
  <si>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</si>
  <si>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</si>
  <si>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</si>
  <si>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</si>
  <si>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</si>
  <si>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</si>
  <si>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</si>
  <si>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</si>
  <si>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</si>
  <si>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</si>
  <si>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</si>
  <si>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</si>
  <si>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</si>
  <si>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</si>
  <si>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</si>
  <si>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</si>
  <si>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</si>
  <si>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</si>
  <si>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</si>
  <si>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</si>
  <si>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</si>
  <si>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</si>
  <si>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</si>
  <si>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</si>
  <si>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</si>
  <si>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</si>
  <si>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</si>
  <si>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</si>
  <si>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</si>
  <si>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</si>
  <si>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</si>
  <si>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</si>
  <si>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</si>
  <si>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</si>
  <si>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</si>
  <si>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</si>
  <si>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</si>
  <si>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</si>
  <si>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</si>
  <si>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</si>
  <si>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</si>
  <si>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</si>
  <si>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</si>
  <si>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</si>
  <si>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</si>
  <si>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</si>
  <si>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</si>
  <si>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</si>
  <si>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</si>
  <si>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</si>
  <si>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</si>
  <si>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</si>
  <si>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</si>
  <si>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</si>
  <si>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</si>
  <si>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</si>
  <si>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</si>
  <si>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</si>
  <si>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</si>
  <si>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</si>
  <si>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</si>
  <si>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</si>
  <si>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</si>
  <si>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</si>
  <si>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</si>
  <si>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</si>
  <si>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</si>
  <si>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</si>
  <si>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</si>
  <si>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</si>
  <si>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</si>
  <si>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</si>
  <si>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</si>
  <si>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</si>
  <si>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</si>
  <si>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</si>
  <si>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</si>
  <si>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</si>
  <si>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</si>
  <si>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</si>
  <si>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</si>
  <si>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</si>
  <si>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</si>
  <si>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</si>
  <si>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</si>
  <si>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</si>
  <si>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</si>
  <si>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</si>
  <si>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</si>
  <si>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</si>
  <si>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</si>
  <si>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</si>
  <si>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</si>
  <si>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</si>
  <si>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</si>
  <si>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</si>
  <si>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</si>
  <si>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</si>
  <si>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</si>
  <si>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</si>
  <si>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</si>
  <si>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</si>
  <si>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</si>
  <si>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</si>
  <si>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</si>
  <si>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</si>
  <si>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</si>
  <si>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</si>
  <si>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</si>
  <si>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</si>
  <si>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</si>
  <si>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</si>
  <si>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</si>
  <si>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</si>
  <si>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</si>
  <si>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</si>
  <si>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</si>
  <si>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</si>
  <si>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</si>
  <si>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</si>
  <si>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</si>
  <si>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</si>
  <si>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</si>
  <si>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</si>
  <si>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</si>
  <si>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</si>
  <si>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</si>
  <si>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</si>
  <si>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</si>
  <si>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</si>
  <si>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</si>
  <si>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</si>
  <si>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</si>
  <si>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</si>
  <si>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</si>
  <si>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</si>
  <si>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</si>
  <si>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</si>
  <si>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</si>
  <si>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</si>
  <si>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</si>
  <si>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</si>
  <si>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</si>
  <si>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</si>
  <si>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</si>
  <si>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</si>
  <si>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</si>
  <si>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</si>
  <si>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</si>
  <si>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</si>
  <si>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</si>
  <si>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</si>
  <si>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</si>
  <si>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</si>
  <si>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</si>
  <si>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</si>
  <si>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</si>
  <si>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</si>
  <si>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</si>
  <si>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</si>
  <si>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</si>
  <si>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</si>
  <si>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</si>
  <si>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</si>
  <si>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</si>
  <si>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</si>
  <si>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</si>
  <si>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</si>
  <si>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</si>
  <si>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</si>
  <si>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</si>
  <si>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</si>
  <si>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</si>
  <si>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</si>
  <si>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</si>
  <si>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</si>
  <si>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</si>
  <si>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</si>
  <si>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</si>
  <si>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</si>
  <si>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</si>
  <si>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</si>
  <si>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</si>
  <si>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</si>
  <si>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</si>
  <si>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</si>
  <si>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</si>
  <si>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</si>
  <si>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</si>
  <si>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</si>
  <si>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</si>
  <si>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</si>
  <si>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</si>
  <si>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</si>
  <si>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</si>
  <si>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</si>
  <si>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</si>
  <si>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</si>
  <si>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</si>
  <si>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</si>
  <si>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</si>
  <si>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</si>
  <si>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</si>
  <si>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</si>
  <si>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</si>
  <si>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</si>
  <si>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</si>
  <si>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</si>
  <si>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</si>
  <si>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</si>
  <si>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</si>
  <si>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</si>
  <si>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</si>
  <si>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</si>
  <si>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</si>
  <si>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</si>
  <si>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</si>
  <si>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</si>
  <si>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</si>
  <si>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</si>
  <si>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</si>
  <si>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</si>
  <si>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</si>
  <si>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</si>
  <si>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</si>
  <si>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</si>
  <si>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</si>
  <si>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</si>
  <si>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</si>
  <si>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</si>
  <si>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</si>
  <si>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</si>
  <si>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</si>
  <si>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</si>
  <si>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</si>
  <si>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</si>
  <si>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</si>
  <si>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</si>
  <si>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</si>
  <si>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</si>
  <si>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</si>
  <si>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</si>
  <si>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</si>
  <si>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</si>
  <si>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</si>
  <si>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</si>
  <si>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</si>
  <si>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</si>
  <si>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</si>
  <si>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</si>
  <si>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</si>
  <si>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</si>
  <si>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</si>
  <si>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</si>
  <si>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</si>
  <si>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</si>
  <si>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</si>
  <si>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</si>
  <si>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</si>
  <si>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</si>
  <si>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</si>
  <si>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</si>
  <si>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</si>
  <si>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</si>
  <si>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</si>
  <si>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</si>
  <si>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</si>
  <si>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</si>
  <si>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</si>
  <si>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</si>
  <si>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</si>
  <si>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</si>
  <si>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</si>
  <si>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</si>
  <si>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</si>
  <si>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</si>
  <si>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</si>
  <si>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</si>
  <si>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</si>
  <si>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</si>
  <si>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</si>
  <si>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</si>
  <si>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</si>
  <si>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</si>
  <si>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</si>
  <si>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</si>
  <si>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</si>
  <si>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</si>
  <si>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</si>
  <si>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</si>
  <si>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</si>
  <si>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</si>
  <si>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</si>
  <si>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</si>
  <si>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</si>
  <si>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</si>
  <si>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</si>
  <si>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</si>
  <si>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</si>
  <si>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</si>
  <si>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</si>
  <si>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</si>
  <si>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</si>
  <si>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</si>
  <si>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</si>
  <si>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</si>
  <si>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</si>
  <si>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</si>
  <si>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</si>
  <si>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</si>
  <si>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</si>
  <si>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</si>
  <si>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</si>
  <si>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</si>
  <si>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</si>
  <si>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</si>
  <si>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</si>
  <si>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</si>
  <si>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</si>
  <si>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</si>
  <si>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</si>
  <si>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</si>
  <si>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</si>
  <si>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</si>
  <si>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</si>
  <si>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</si>
  <si>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</si>
  <si>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</si>
  <si>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</si>
  <si>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</si>
  <si>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</si>
  <si>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</si>
  <si>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</si>
  <si>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</si>
  <si>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</si>
  <si>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</si>
  <si>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</si>
  <si>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</si>
  <si>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</si>
  <si>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</si>
  <si>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</si>
  <si>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</si>
  <si>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</si>
  <si>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</si>
  <si>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</si>
  <si>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</si>
  <si>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</si>
  <si>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</si>
  <si>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</si>
  <si>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</si>
  <si>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</si>
  <si>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</si>
  <si>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</si>
  <si>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</si>
  <si>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</si>
  <si>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</si>
  <si>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</si>
  <si>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</si>
  <si>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</si>
  <si>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</si>
  <si>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</si>
  <si>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</si>
  <si>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</si>
  <si>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</si>
  <si>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</si>
  <si>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</si>
  <si>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</si>
  <si>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</si>
  <si>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</si>
  <si>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</si>
  <si>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</si>
  <si>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</si>
  <si>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</si>
  <si>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</si>
  <si>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</si>
  <si>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</si>
  <si>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</si>
  <si>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</si>
  <si>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</si>
  <si>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</si>
  <si>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</si>
  <si>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</si>
  <si>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</si>
  <si>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</si>
  <si>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</si>
  <si>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</si>
  <si>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</si>
  <si>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</si>
  <si>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</si>
  <si>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</si>
  <si>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</si>
  <si>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</si>
  <si>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</si>
  <si>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</si>
  <si>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</si>
  <si>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</si>
  <si>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</si>
  <si>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</si>
  <si>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</si>
  <si>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</si>
  <si>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</si>
  <si>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</si>
  <si>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</si>
  <si>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</si>
  <si>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</si>
  <si>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</si>
  <si>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</si>
  <si>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</si>
  <si>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</si>
  <si>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</si>
  <si>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</si>
  <si>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</si>
  <si>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</si>
  <si>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</si>
  <si>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</si>
  <si>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</si>
  <si>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</si>
  <si>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</si>
  <si>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</si>
  <si>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</si>
  <si>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</si>
  <si>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</si>
  <si>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</si>
  <si>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</si>
  <si>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</si>
  <si>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</si>
  <si>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</si>
  <si>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</si>
  <si>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</si>
  <si>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</si>
  <si>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</si>
  <si>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</si>
  <si>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</si>
  <si>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</si>
  <si>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</si>
  <si>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</si>
  <si>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</si>
  <si>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</si>
  <si>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</si>
  <si>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</si>
  <si>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</si>
  <si>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</si>
  <si>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</si>
  <si>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</si>
  <si>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</si>
  <si>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</si>
  <si>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</si>
  <si>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</si>
  <si>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</si>
  <si>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</si>
  <si>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</si>
  <si>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</si>
  <si>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</si>
  <si>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</si>
  <si>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</si>
  <si>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</si>
  <si>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</si>
  <si>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</si>
  <si>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</si>
  <si>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</si>
  <si>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</si>
  <si>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</si>
  <si>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</si>
  <si>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</si>
  <si>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</si>
  <si>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</si>
  <si>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</si>
  <si>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</si>
  <si>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</si>
  <si>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</si>
  <si>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</si>
  <si>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</si>
  <si>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</si>
  <si>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</si>
  <si>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</si>
  <si>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</si>
  <si>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</si>
  <si>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</si>
  <si>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</si>
  <si>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</si>
  <si>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</si>
  <si>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</si>
  <si>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</si>
  <si>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</si>
  <si>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</si>
  <si>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</si>
  <si>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</si>
  <si>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</si>
  <si>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</si>
  <si>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</si>
  <si>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</si>
  <si>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</si>
  <si>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</si>
  <si>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</si>
  <si>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</si>
  <si>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</si>
  <si>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</si>
  <si>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</si>
  <si>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</si>
  <si>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</si>
  <si>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</si>
  <si>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</si>
  <si>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</si>
  <si>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</si>
  <si>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</si>
  <si>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</si>
  <si>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</si>
  <si>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</si>
  <si>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</si>
  <si>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</si>
  <si>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</si>
  <si>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</si>
  <si>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</si>
  <si>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</si>
  <si>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</si>
  <si>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</si>
  <si>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</si>
  <si>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</si>
  <si>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</si>
  <si>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</si>
  <si>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</si>
  <si>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</si>
  <si>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</si>
  <si>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</si>
  <si>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</si>
  <si>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</si>
  <si>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</si>
  <si>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</si>
  <si>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</si>
  <si>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</si>
  <si>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</si>
  <si>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</si>
  <si>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</si>
  <si>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</si>
  <si>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</si>
  <si>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</si>
  <si>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</si>
  <si>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</si>
  <si>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</si>
  <si>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</si>
  <si>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</si>
  <si>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</si>
  <si>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</si>
  <si>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</si>
  <si>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</si>
  <si>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</si>
  <si>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</si>
  <si>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</si>
  <si>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</si>
  <si>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</si>
  <si>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</si>
  <si>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</si>
  <si>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</si>
  <si>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</si>
  <si>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</si>
  <si>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</si>
  <si>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</si>
  <si>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</si>
  <si>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</si>
  <si>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</si>
  <si>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</si>
  <si>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</si>
  <si>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</si>
  <si>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</si>
  <si>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</si>
  <si>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</si>
  <si>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</si>
  <si>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</si>
  <si>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</si>
  <si>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</si>
  <si>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</si>
  <si>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</si>
  <si>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</si>
  <si>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</si>
  <si>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</si>
  <si>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</si>
  <si>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</si>
  <si>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</si>
  <si>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</si>
  <si>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</si>
  <si>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</si>
  <si>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</si>
  <si>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</si>
  <si>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</si>
  <si>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</si>
  <si>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</si>
  <si>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</si>
  <si>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</si>
  <si>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</si>
  <si>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</si>
  <si>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</si>
  <si>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</si>
  <si>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</si>
  <si>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</si>
  <si>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</si>
  <si>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</si>
  <si>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</si>
  <si>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</si>
  <si>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</si>
  <si>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</si>
  <si>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</si>
  <si>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</si>
  <si>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</si>
  <si>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</si>
  <si>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</si>
  <si>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</si>
  <si>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</si>
  <si>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</si>
  <si>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</si>
  <si>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</si>
  <si>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</si>
  <si>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</si>
  <si>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</si>
  <si>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</si>
  <si>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</si>
  <si>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</si>
  <si>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</si>
  <si>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</si>
  <si>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</si>
  <si>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</si>
  <si>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</si>
  <si>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</si>
  <si>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</si>
  <si>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</si>
  <si>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</si>
  <si>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</si>
  <si>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</si>
  <si>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</si>
  <si>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</si>
  <si>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</si>
  <si>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</si>
  <si>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</si>
  <si>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</si>
  <si>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</si>
  <si>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</si>
  <si>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</si>
  <si>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</si>
  <si>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</si>
  <si>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</si>
  <si>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</si>
  <si>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</si>
  <si>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</si>
  <si>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</si>
  <si>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</si>
  <si>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</si>
  <si>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</si>
  <si>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</si>
  <si>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</si>
  <si>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</si>
  <si>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</si>
  <si>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</si>
  <si>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</si>
  <si>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</si>
  <si>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</si>
  <si>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</si>
  <si>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</si>
  <si>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</si>
  <si>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</si>
  <si>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</si>
  <si>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</si>
  <si>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</si>
  <si>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</si>
  <si>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</si>
  <si>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</si>
  <si>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</si>
  <si>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</si>
  <si>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</si>
  <si>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</si>
  <si>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</si>
  <si>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</si>
  <si>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</si>
  <si>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</si>
  <si>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</si>
  <si>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</si>
  <si>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</si>
  <si>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</si>
  <si>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</si>
  <si>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</si>
  <si>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</si>
  <si>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</si>
  <si>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</si>
  <si>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</si>
  <si>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</si>
  <si>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</si>
  <si>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</si>
  <si>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</si>
  <si>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</si>
  <si>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</si>
  <si>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</si>
  <si>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</si>
  <si>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</si>
  <si>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</si>
  <si>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</si>
  <si>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</si>
  <si>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</si>
  <si>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</si>
  <si>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</si>
  <si>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</si>
  <si>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</si>
  <si>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</si>
  <si>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</si>
  <si>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</si>
  <si>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</si>
  <si>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</si>
  <si>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</si>
  <si>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</si>
  <si>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</si>
  <si>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</si>
  <si>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</si>
  <si>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</si>
  <si>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</si>
  <si>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</si>
  <si>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</si>
  <si>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</si>
  <si>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</si>
  <si>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</si>
  <si>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</si>
  <si>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</si>
  <si>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</si>
  <si>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</si>
  <si>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</si>
  <si>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</si>
  <si>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</si>
  <si>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</si>
  <si>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</si>
  <si>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</si>
  <si>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</si>
  <si>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</si>
  <si>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</si>
  <si>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</si>
  <si>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</si>
  <si>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</si>
  <si>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</si>
  <si>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</si>
  <si>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</si>
  <si>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</si>
  <si>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</si>
  <si>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</si>
  <si>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</si>
  <si>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</si>
  <si>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</si>
  <si>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</si>
  <si>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</si>
  <si>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</si>
  <si>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</si>
  <si>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</si>
  <si>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</si>
  <si>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</si>
  <si>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</si>
  <si>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</si>
  <si>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</si>
  <si>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</si>
  <si>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</si>
  <si>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</si>
  <si>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</si>
  <si>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</si>
  <si>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</si>
  <si>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</si>
  <si>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</si>
  <si>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</si>
  <si>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</si>
  <si>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</si>
  <si>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</si>
  <si>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</si>
  <si>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</si>
  <si>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</si>
  <si>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</si>
  <si>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</si>
  <si>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</si>
  <si>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</si>
  <si>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</si>
  <si>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</si>
  <si>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</si>
  <si>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</si>
  <si>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</si>
  <si>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</si>
  <si>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</si>
  <si>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</si>
  <si>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</si>
  <si>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</si>
  <si>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</si>
  <si>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</si>
  <si>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</si>
  <si>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</si>
  <si>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</si>
  <si>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</si>
  <si>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</si>
  <si>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</si>
  <si>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</si>
  <si>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</si>
  <si>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</si>
  <si>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</si>
  <si>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</si>
  <si>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</si>
  <si>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</si>
  <si>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</si>
  <si>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</si>
  <si>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</si>
  <si>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</si>
  <si>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</si>
  <si>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</si>
  <si>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</si>
  <si>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</si>
  <si>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</si>
  <si>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</si>
  <si>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</si>
  <si>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</si>
  <si>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</si>
  <si>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</si>
  <si>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</si>
  <si>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</si>
  <si>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</si>
  <si>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</si>
  <si>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</si>
  <si>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</si>
  <si>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</si>
  <si>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</si>
  <si>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</si>
  <si>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</si>
  <si>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</si>
  <si>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</si>
  <si>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</si>
  <si>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</si>
  <si>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</si>
  <si>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</si>
  <si>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</si>
  <si>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</si>
  <si>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</si>
  <si>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</si>
  <si>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</si>
  <si>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</si>
  <si>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</si>
  <si>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</si>
  <si>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</si>
  <si>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</si>
  <si>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</si>
  <si>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</si>
  <si>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</si>
  <si>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</si>
  <si>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</si>
  <si>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</si>
  <si>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</si>
  <si>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</si>
  <si>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</si>
  <si>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</si>
  <si>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</si>
  <si>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</si>
  <si>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</si>
  <si>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</si>
  <si>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</si>
  <si>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</si>
  <si>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</si>
  <si>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</si>
  <si>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</si>
  <si>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</si>
  <si>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</si>
  <si>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</si>
  <si>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</si>
  <si>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</si>
  <si>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</si>
  <si>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</si>
  <si>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</si>
  <si>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</si>
  <si>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</si>
  <si>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</si>
  <si>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</si>
  <si>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</si>
  <si>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</si>
  <si>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</si>
  <si>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</si>
  <si>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</si>
  <si>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</si>
  <si>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</si>
  <si>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</si>
  <si>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</si>
  <si>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</si>
  <si>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</si>
  <si>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</si>
  <si>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</si>
  <si>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</si>
  <si>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</si>
  <si>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</si>
  <si>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</si>
  <si>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</si>
  <si>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</si>
  <si>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</si>
  <si>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</si>
  <si>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</si>
  <si>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</si>
  <si>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</si>
  <si>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</si>
  <si>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</si>
  <si>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</si>
  <si>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</si>
  <si>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</si>
  <si>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</si>
  <si>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</si>
  <si>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</si>
  <si>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</si>
  <si>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</si>
  <si>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</si>
  <si>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</si>
  <si>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</si>
  <si>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</si>
  <si>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</si>
  <si>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</si>
  <si>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</si>
  <si>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</si>
  <si>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</si>
  <si>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</si>
  <si>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</si>
  <si>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</si>
  <si>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</si>
  <si>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</si>
  <si>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</si>
  <si>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</si>
  <si>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</si>
  <si>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</si>
  <si>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</si>
  <si>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</si>
  <si>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</si>
  <si>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</si>
  <si>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</si>
  <si>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</si>
  <si>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</si>
  <si>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</si>
  <si>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</si>
  <si>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</si>
  <si>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</si>
  <si>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</si>
  <si>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</si>
  <si>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</si>
  <si>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</si>
  <si>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</si>
  <si>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</si>
  <si>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</si>
  <si>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</si>
  <si>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</si>
  <si>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</si>
  <si>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</si>
  <si>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</si>
  <si>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</si>
  <si>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</si>
  <si>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</si>
  <si>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</si>
  <si>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</si>
  <si>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</si>
  <si>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</si>
  <si>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</si>
  <si>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</si>
  <si>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</si>
  <si>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</si>
  <si>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</si>
  <si>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</si>
  <si>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</si>
  <si>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</si>
  <si>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</si>
  <si>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</si>
  <si>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</si>
  <si>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</si>
  <si>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</si>
  <si>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</si>
  <si>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</si>
  <si>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</si>
  <si>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</si>
  <si>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</si>
  <si>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</si>
  <si>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</si>
  <si>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</si>
  <si>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</si>
  <si>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</si>
  <si>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</si>
  <si>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</si>
  <si>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</si>
  <si>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</si>
  <si>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</si>
  <si>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</si>
  <si>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</si>
  <si>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</si>
  <si>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</si>
  <si>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</si>
  <si>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</si>
  <si>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</si>
  <si>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</si>
  <si>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</si>
  <si>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</si>
  <si>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</si>
  <si>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</si>
  <si>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</si>
  <si>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</si>
  <si>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</si>
  <si>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</si>
  <si>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</si>
  <si>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</si>
  <si>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</si>
  <si>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</si>
  <si>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</si>
  <si>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</si>
  <si>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</si>
  <si>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</si>
  <si>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</si>
  <si>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</si>
  <si>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</si>
  <si>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</si>
  <si>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</si>
  <si>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</si>
  <si>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</si>
  <si>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</si>
  <si>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</si>
  <si>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</si>
  <si>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</si>
  <si>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</si>
  <si>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</si>
  <si>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</si>
  <si>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</si>
  <si>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</si>
  <si>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</si>
  <si>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</si>
  <si>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</si>
  <si>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</si>
  <si>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</si>
  <si>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</si>
  <si>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</si>
  <si>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</si>
  <si>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</si>
  <si>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</si>
  <si>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</si>
  <si>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</si>
  <si>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</si>
  <si>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</si>
  <si>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</si>
  <si>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</si>
  <si>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</si>
  <si>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</si>
  <si>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</si>
  <si>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</si>
  <si>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</si>
  <si>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</si>
  <si>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</si>
  <si>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</si>
  <si>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</si>
  <si>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</si>
  <si>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</si>
  <si>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</si>
  <si>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</si>
  <si>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</si>
  <si>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</si>
  <si>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</si>
  <si>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</si>
  <si>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</si>
  <si>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</si>
  <si>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</si>
  <si>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</si>
  <si>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</si>
  <si>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</si>
  <si>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</si>
  <si>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</si>
  <si>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</si>
  <si>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</si>
  <si>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</si>
  <si>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</si>
  <si>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</si>
  <si>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</si>
  <si>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</si>
  <si>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</si>
  <si>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</si>
  <si>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</si>
  <si>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</si>
  <si>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</si>
  <si>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</si>
  <si>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</si>
  <si>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</si>
  <si>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</si>
  <si>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</si>
  <si>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</si>
  <si>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</si>
  <si>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</si>
  <si>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</si>
  <si>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</si>
  <si>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</si>
  <si>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</si>
  <si>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</si>
  <si>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</si>
  <si>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</si>
  <si>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</si>
  <si>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</si>
  <si>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</si>
  <si>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</si>
  <si>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</si>
  <si>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</si>
  <si>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</si>
  <si>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</si>
  <si>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</si>
  <si>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</si>
  <si>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</si>
  <si>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</si>
  <si>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</si>
  <si>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</si>
  <si>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</si>
  <si>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</si>
  <si>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</si>
  <si>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</si>
  <si>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</si>
  <si>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</si>
  <si>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</si>
  <si>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</si>
  <si>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</si>
  <si>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</si>
  <si>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</si>
  <si>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</si>
  <si>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</si>
  <si>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</si>
  <si>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</si>
  <si>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</si>
  <si>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</si>
  <si>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</si>
  <si>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</si>
  <si>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</si>
  <si>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</si>
  <si>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</si>
  <si>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</si>
  <si>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</si>
  <si>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</si>
  <si>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</si>
  <si>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</si>
  <si>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</si>
  <si>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</si>
  <si>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</si>
  <si>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</si>
  <si>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</si>
  <si>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</si>
  <si>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</si>
  <si>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</si>
  <si>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</si>
  <si>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</si>
  <si>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</si>
  <si>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</si>
  <si>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</si>
  <si>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</si>
  <si>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</si>
  <si>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</si>
  <si>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</si>
  <si>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</si>
  <si>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</si>
  <si>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</si>
  <si>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</si>
  <si>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</si>
  <si>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</si>
  <si>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</si>
  <si>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</si>
  <si>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</si>
  <si>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</si>
  <si>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</si>
  <si>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</si>
  <si>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</si>
  <si>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</si>
  <si>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</si>
  <si>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</si>
  <si>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</si>
  <si>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</si>
  <si>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</si>
  <si>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</si>
  <si>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</si>
  <si>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</si>
  <si>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</si>
  <si>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</si>
  <si>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</si>
  <si>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</si>
  <si>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</si>
  <si>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</si>
  <si>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</si>
  <si>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</si>
  <si>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</si>
  <si>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</si>
  <si>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</si>
  <si>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</si>
  <si>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</si>
  <si>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</si>
  <si>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</si>
  <si>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</si>
  <si>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</si>
  <si>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</si>
  <si>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</si>
  <si>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</si>
  <si>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</si>
  <si>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</si>
  <si>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</si>
  <si>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</si>
  <si>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</si>
  <si>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</si>
  <si>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</si>
  <si>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</si>
  <si>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</si>
  <si>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</si>
  <si>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</si>
  <si>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</si>
  <si>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</si>
  <si>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</si>
  <si>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</si>
  <si>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</si>
  <si>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</si>
  <si>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</si>
  <si>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</si>
  <si>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</si>
  <si>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</si>
  <si>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</si>
  <si>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</si>
  <si>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</si>
  <si>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</si>
  <si>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</si>
  <si>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</si>
  <si>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</si>
  <si>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</si>
  <si>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</si>
  <si>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</si>
  <si>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</si>
  <si>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</si>
  <si>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</si>
  <si>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</si>
  <si>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</si>
  <si>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</si>
  <si>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</si>
  <si>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</si>
  <si>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</si>
  <si>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</si>
  <si>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</si>
  <si>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</si>
  <si>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</si>
  <si>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</si>
  <si>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</si>
  <si>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</si>
  <si>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</si>
  <si>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</si>
  <si>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</si>
  <si>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</si>
  <si>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</si>
  <si>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</si>
  <si>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</si>
  <si>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</si>
  <si>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</si>
  <si>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</si>
  <si>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</si>
  <si>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</si>
  <si>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</si>
  <si>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</si>
  <si>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</si>
  <si>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</si>
  <si>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</si>
  <si>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</si>
  <si>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</si>
  <si>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</si>
  <si>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</si>
  <si>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</si>
  <si>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</si>
  <si>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</si>
  <si>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</si>
  <si>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</si>
  <si>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</si>
  <si>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</si>
  <si>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</si>
  <si>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</si>
  <si>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</si>
  <si>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</si>
  <si>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</si>
  <si>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</si>
  <si>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</si>
  <si>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</si>
  <si>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</si>
  <si>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</si>
  <si>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</si>
  <si>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</si>
  <si>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</si>
  <si>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</si>
  <si>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</si>
  <si>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</si>
  <si>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</si>
  <si>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</si>
  <si>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</si>
  <si>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</si>
  <si>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</si>
  <si>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</si>
  <si>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</si>
  <si>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</si>
  <si>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</si>
  <si>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</si>
  <si>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</si>
  <si>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</si>
  <si>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</si>
  <si>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</si>
  <si>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</si>
  <si>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</si>
  <si>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</si>
  <si>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</si>
  <si>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</si>
  <si>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</si>
  <si>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</si>
  <si>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</si>
  <si>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</si>
  <si>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</si>
  <si>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</si>
  <si>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</si>
  <si>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</si>
  <si>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</si>
  <si>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</si>
  <si>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</si>
  <si>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</si>
  <si>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</si>
  <si>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</si>
  <si>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</si>
  <si>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</si>
  <si>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</si>
  <si>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</si>
  <si>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</si>
  <si>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</si>
  <si>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</si>
  <si>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</si>
  <si>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</si>
  <si>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</si>
  <si>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</si>
  <si>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</si>
  <si>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</si>
  <si>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</si>
  <si>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</si>
  <si>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</si>
  <si>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</si>
  <si>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</si>
  <si>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</si>
  <si>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</si>
  <si>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</si>
  <si>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</si>
  <si>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</si>
  <si>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</si>
  <si>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</si>
  <si>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</si>
  <si>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</si>
  <si>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</si>
  <si>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</si>
  <si>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</si>
  <si>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</si>
  <si>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</si>
  <si>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</si>
  <si>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</si>
  <si>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</si>
  <si>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</si>
  <si>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</si>
  <si>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</si>
  <si>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</si>
  <si>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</si>
  <si>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</si>
  <si>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</si>
  <si>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</si>
  <si>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</si>
  <si>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</si>
  <si>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</si>
  <si>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</si>
  <si>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</si>
  <si>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</si>
  <si>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</si>
  <si>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</si>
  <si>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</si>
  <si>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</si>
  <si>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</si>
  <si>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</si>
  <si>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</si>
  <si>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</si>
  <si>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</si>
  <si>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</si>
  <si>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</si>
  <si>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</si>
  <si>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</si>
  <si>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</si>
  <si>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</si>
  <si>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</si>
  <si>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</si>
  <si>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</si>
  <si>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</si>
  <si>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</si>
  <si>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</si>
  <si>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</si>
  <si>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</si>
  <si>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</si>
  <si>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</si>
  <si>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</si>
  <si>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</si>
  <si>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</si>
  <si>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</si>
  <si>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</si>
  <si>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</si>
  <si>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</si>
  <si>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</si>
  <si>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</si>
  <si>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</si>
  <si>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</si>
  <si>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</si>
  <si>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</si>
  <si>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</si>
  <si>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</si>
  <si>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</si>
  <si>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</si>
  <si>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</si>
  <si>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</si>
  <si>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</si>
  <si>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</si>
  <si>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</si>
  <si>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</si>
  <si>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</si>
  <si>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</si>
  <si>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</si>
  <si>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</si>
  <si>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</si>
  <si>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</si>
  <si>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</si>
  <si>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</si>
  <si>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</si>
  <si>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</si>
  <si>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</si>
  <si>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</si>
  <si>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</si>
  <si>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</si>
  <si>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</si>
  <si>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</si>
  <si>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</si>
  <si>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</si>
  <si>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</si>
  <si>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</si>
  <si>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</si>
  <si>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</si>
  <si>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</si>
  <si>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</si>
  <si>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</si>
  <si>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</si>
  <si>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</si>
  <si>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</si>
  <si>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</si>
  <si>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</si>
  <si>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</si>
  <si>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</si>
  <si>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</si>
  <si>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</si>
  <si>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</si>
  <si>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</si>
  <si>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</si>
  <si>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</si>
  <si>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</si>
  <si>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</si>
  <si>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</si>
  <si>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</si>
  <si>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</si>
  <si>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</si>
  <si>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</si>
  <si>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</si>
  <si>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</si>
  <si>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</si>
  <si>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</si>
  <si>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</si>
  <si>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</si>
  <si>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</si>
  <si>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</si>
  <si>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</si>
  <si>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</si>
  <si>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</si>
  <si>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</si>
  <si>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</si>
  <si>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</si>
  <si>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</si>
  <si>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</si>
  <si>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</si>
  <si>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</si>
  <si>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</si>
  <si>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</si>
  <si>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</si>
  <si>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</si>
  <si>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</si>
  <si>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</si>
  <si>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</si>
  <si>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</si>
  <si>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</si>
  <si>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</si>
  <si>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</si>
  <si>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</si>
  <si>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</si>
  <si>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</si>
  <si>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</si>
  <si>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</si>
  <si>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</si>
  <si>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</si>
  <si>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</si>
  <si>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</si>
  <si>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</si>
  <si>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</si>
  <si>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</si>
  <si>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</si>
  <si>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</si>
  <si>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</si>
  <si>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</si>
  <si>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</si>
  <si>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</si>
  <si>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</si>
  <si>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</si>
  <si>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</si>
  <si>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</si>
  <si>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</si>
  <si>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</si>
  <si>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</si>
  <si>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</si>
  <si>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</si>
  <si>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</si>
  <si>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</si>
  <si>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</si>
  <si>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</si>
  <si>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</si>
  <si>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</si>
  <si>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</si>
  <si>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</si>
  <si>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</si>
  <si>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</si>
  <si>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</si>
  <si>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</si>
  <si>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</si>
  <si>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</si>
  <si>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</si>
  <si>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</si>
  <si>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</si>
  <si>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</si>
  <si>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</si>
  <si>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</si>
  <si>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</si>
  <si>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</si>
  <si>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</si>
  <si>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</si>
  <si>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</si>
  <si>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</si>
  <si>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</si>
  <si>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</si>
  <si>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</si>
  <si>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</si>
  <si>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</si>
  <si>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</si>
  <si>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</si>
  <si>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</si>
  <si>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</si>
  <si>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</si>
  <si>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</si>
  <si>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</si>
  <si>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</si>
  <si>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</si>
  <si>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</si>
  <si>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</si>
  <si>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</si>
  <si>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</si>
  <si>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</si>
  <si>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</si>
  <si>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</si>
  <si>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</si>
  <si>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</si>
  <si>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</si>
  <si>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</si>
  <si>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</si>
  <si>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</si>
  <si>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</si>
  <si>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</si>
  <si>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</si>
  <si>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</si>
  <si>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</si>
  <si>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</si>
  <si>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</si>
  <si>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</si>
  <si>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</si>
  <si>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</si>
  <si>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</si>
  <si>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</si>
  <si>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</si>
  <si>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</si>
  <si>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</si>
  <si>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</si>
  <si>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</si>
  <si>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</si>
  <si>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</si>
  <si>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</si>
  <si>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</si>
  <si>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</si>
  <si>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</si>
  <si>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</si>
  <si>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</si>
  <si>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</si>
  <si>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</si>
  <si>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</si>
  <si>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</si>
  <si>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</si>
  <si>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</si>
  <si>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</si>
  <si>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</si>
  <si>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</si>
  <si>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</si>
  <si>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</si>
  <si>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</si>
  <si>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</si>
  <si>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</si>
  <si>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</si>
  <si>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</si>
  <si>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</si>
  <si>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</si>
  <si>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</si>
  <si>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</si>
  <si>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</si>
  <si>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</si>
  <si>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</si>
  <si>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</si>
  <si>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</si>
  <si>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</si>
  <si>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</si>
  <si>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</si>
  <si>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</si>
  <si>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</si>
  <si>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</si>
  <si>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</si>
  <si>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</si>
  <si>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</si>
  <si>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</si>
  <si>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</si>
  <si>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</si>
  <si>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</si>
  <si>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</si>
  <si>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</si>
  <si>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</si>
  <si>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</si>
  <si>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</si>
  <si>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</si>
  <si>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</si>
  <si>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</si>
  <si>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</si>
  <si>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</si>
  <si>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</si>
  <si>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</si>
  <si>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</si>
  <si>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</si>
  <si>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</si>
  <si>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</si>
  <si>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</si>
  <si>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</si>
  <si>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</si>
  <si>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</si>
  <si>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</si>
  <si>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</si>
  <si>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</si>
  <si>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</si>
  <si>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</si>
  <si>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</si>
  <si>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</si>
  <si>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</si>
  <si>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</si>
  <si>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</si>
  <si>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</si>
  <si>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</si>
  <si>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</si>
  <si>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</si>
  <si>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</si>
  <si>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</si>
  <si>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</si>
  <si>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</si>
  <si>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</si>
  <si>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</si>
  <si>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</si>
  <si>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</si>
  <si>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</si>
  <si>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</si>
  <si>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</si>
  <si>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</si>
  <si>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</si>
  <si>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</si>
  <si>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</si>
  <si>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</si>
  <si>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</si>
  <si>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</si>
  <si>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</si>
  <si>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</si>
  <si>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</si>
  <si>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</si>
  <si>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</si>
  <si>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</si>
  <si>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</si>
  <si>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</si>
  <si>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</si>
  <si>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</si>
  <si>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</si>
  <si>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</si>
  <si>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</si>
  <si>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</si>
  <si>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</si>
  <si>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</si>
  <si>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</si>
  <si>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</si>
  <si>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</si>
  <si>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</si>
  <si>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</si>
  <si>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</si>
  <si>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</si>
  <si>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</si>
  <si>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</si>
  <si>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</si>
  <si>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</si>
  <si>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</si>
  <si>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</si>
  <si>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</si>
  <si>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</si>
  <si>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</si>
  <si>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</si>
  <si>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</si>
  <si>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</si>
  <si>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</si>
  <si>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</si>
  <si>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</si>
  <si>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</si>
  <si>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</si>
  <si>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</si>
  <si>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</si>
  <si>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</si>
  <si>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</si>
  <si>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</si>
  <si>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</si>
  <si>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</si>
  <si>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</si>
  <si>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</si>
  <si>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</si>
  <si>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</si>
  <si>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</si>
  <si>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</si>
  <si>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</si>
  <si>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</si>
  <si>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</si>
  <si>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</si>
  <si>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</si>
  <si>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</si>
  <si>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</si>
  <si>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</si>
  <si>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</si>
  <si>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</si>
  <si>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</si>
  <si>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</si>
  <si>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</si>
  <si>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</si>
  <si>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</si>
  <si>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</si>
  <si>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</si>
  <si>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</si>
  <si>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</si>
  <si>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</si>
  <si>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</si>
  <si>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</si>
  <si>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</si>
  <si>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</si>
  <si>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</si>
  <si>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</si>
  <si>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</si>
  <si>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</si>
  <si>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</si>
  <si>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</si>
  <si>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</si>
  <si>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</si>
  <si>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</si>
  <si>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</si>
  <si>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</si>
  <si>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</si>
  <si>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</si>
  <si>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</si>
  <si>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</si>
  <si>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</si>
  <si>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</si>
  <si>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</si>
  <si>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</si>
  <si>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</si>
  <si>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</si>
  <si>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</si>
  <si>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</si>
  <si>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</si>
  <si>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</si>
  <si>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</si>
  <si>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</si>
  <si>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</si>
  <si>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</si>
  <si>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</si>
  <si>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</si>
  <si>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</si>
  <si>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</si>
  <si>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</si>
  <si>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</si>
  <si>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</si>
  <si>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</si>
  <si>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</si>
  <si>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</si>
  <si>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</si>
  <si>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</si>
  <si>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</si>
  <si>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</si>
  <si>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</si>
  <si>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</si>
  <si>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</si>
  <si>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</si>
  <si>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</si>
  <si>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</si>
  <si>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</si>
  <si>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</si>
  <si>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</si>
  <si>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</si>
  <si>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</si>
  <si>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</si>
  <si>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</si>
  <si>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</si>
  <si>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</si>
  <si>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</si>
  <si>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</si>
  <si>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</si>
  <si>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</si>
  <si>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</si>
  <si>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</si>
  <si>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</si>
  <si>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</si>
  <si>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</si>
  <si>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</si>
  <si>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</si>
  <si>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</si>
  <si>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</si>
  <si>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</si>
  <si>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</si>
  <si>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</si>
  <si>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</si>
  <si>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</si>
  <si>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</si>
  <si>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</si>
  <si>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</si>
  <si>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</si>
  <si>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</si>
  <si>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</si>
  <si>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</si>
  <si>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</si>
  <si>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</si>
  <si>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</si>
  <si>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</si>
  <si>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</si>
  <si>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</si>
  <si>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</si>
  <si>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</si>
  <si>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</si>
  <si>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</si>
  <si>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</si>
  <si>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</si>
  <si>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</si>
  <si>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</si>
  <si>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</si>
  <si>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</si>
  <si>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</si>
  <si>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</si>
  <si>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</si>
  <si>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</si>
  <si>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</si>
  <si>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</si>
  <si>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</si>
  <si>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</si>
  <si>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</si>
  <si>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</si>
  <si>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</si>
  <si>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</si>
  <si>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</si>
  <si>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</si>
  <si>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</si>
  <si>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</si>
  <si>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</si>
  <si>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</si>
  <si>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</si>
  <si>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</si>
  <si>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</si>
  <si>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</si>
  <si>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</si>
  <si>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</si>
  <si>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</si>
  <si>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</si>
  <si>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</si>
  <si>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</si>
  <si>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</si>
  <si>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</si>
  <si>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</si>
  <si>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</si>
  <si>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</si>
  <si>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</si>
  <si>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</si>
  <si>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</si>
  <si>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</si>
  <si>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</si>
  <si>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</si>
  <si>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</si>
  <si>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</si>
  <si>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</si>
  <si>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</si>
  <si>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</si>
  <si>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</si>
  <si>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</si>
  <si>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</si>
  <si>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</si>
  <si>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</si>
  <si>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</si>
  <si>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</si>
  <si>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</si>
  <si>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</si>
  <si>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</si>
  <si>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</si>
  <si>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</si>
  <si>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</si>
  <si>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</si>
  <si>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</si>
  <si>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</si>
  <si>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</si>
  <si>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</si>
  <si>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</si>
  <si>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</si>
  <si>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</si>
  <si>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</si>
  <si>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</si>
  <si>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</si>
  <si>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</si>
  <si>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</si>
  <si>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</si>
  <si>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</si>
  <si>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</si>
  <si>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</si>
  <si>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</si>
  <si>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</si>
  <si>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</si>
  <si>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</si>
  <si>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</si>
  <si>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</si>
  <si>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</si>
  <si>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</si>
  <si>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</si>
  <si>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</si>
  <si>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</si>
  <si>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</si>
  <si>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</si>
  <si>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</si>
  <si>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</si>
  <si>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</si>
  <si>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</si>
  <si>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</si>
  <si>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</si>
  <si>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</si>
  <si>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</si>
  <si>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</si>
  <si>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</si>
  <si>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</si>
  <si>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</si>
  <si>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</si>
  <si>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</si>
  <si>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</si>
  <si>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</si>
  <si>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</si>
  <si>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</si>
  <si>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</si>
  <si>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</si>
  <si>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</si>
  <si>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</si>
  <si>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</si>
  <si>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</si>
  <si>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</si>
  <si>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</si>
  <si>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</si>
  <si>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</si>
  <si>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</si>
  <si>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</si>
  <si>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</si>
  <si>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</si>
  <si>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</si>
  <si>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</si>
  <si>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</si>
  <si>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</si>
  <si>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</si>
  <si>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</si>
  <si>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</si>
  <si>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</si>
  <si>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</si>
  <si>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</si>
  <si>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</si>
  <si>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</si>
  <si>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</si>
  <si>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</si>
  <si>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</si>
  <si>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</si>
  <si>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</si>
  <si>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</si>
  <si>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</si>
  <si>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</si>
  <si>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</si>
  <si>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</si>
  <si>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</si>
  <si>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</si>
  <si>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</si>
  <si>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</si>
  <si>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</si>
  <si>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</si>
  <si>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</si>
  <si>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</si>
  <si>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</si>
  <si>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</si>
  <si>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</si>
  <si>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</si>
  <si>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</si>
  <si>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</si>
  <si>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</si>
  <si>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</si>
  <si>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</si>
  <si>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</si>
  <si>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</si>
  <si>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</si>
  <si>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</si>
  <si>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</si>
  <si>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</si>
  <si>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</si>
  <si>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</si>
  <si>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</si>
  <si>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</si>
  <si>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</si>
  <si>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</si>
  <si>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</si>
  <si>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</si>
  <si>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</si>
  <si>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</si>
  <si>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</si>
  <si>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</si>
  <si>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</si>
  <si>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</si>
  <si>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</si>
  <si>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</si>
  <si>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</si>
  <si>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</si>
  <si>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</si>
  <si>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</si>
  <si>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</si>
  <si>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</si>
  <si>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</si>
  <si>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</si>
  <si>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</si>
  <si>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</si>
  <si>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</si>
  <si>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</si>
  <si>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</si>
  <si>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</si>
  <si>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</si>
  <si>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</si>
  <si>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</si>
  <si>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</si>
  <si>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</si>
  <si>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</si>
  <si>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</si>
  <si>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</si>
  <si>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</si>
  <si>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</si>
  <si>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</si>
  <si>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</si>
  <si>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</si>
  <si>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</si>
  <si>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</si>
  <si>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</si>
  <si>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</si>
  <si>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</si>
  <si>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</si>
  <si>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</si>
  <si>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</si>
  <si>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</si>
  <si>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</si>
  <si>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</si>
  <si>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</si>
  <si>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</si>
  <si>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</si>
  <si>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</si>
  <si>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</si>
  <si>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</si>
  <si>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</si>
  <si>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</si>
  <si>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</si>
  <si>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</si>
  <si>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</si>
  <si>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</si>
  <si>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</si>
  <si>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</si>
  <si>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</si>
  <si>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</si>
  <si>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</si>
  <si>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</si>
  <si>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</si>
  <si>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</si>
  <si>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</si>
  <si>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</si>
  <si>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</si>
  <si>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</si>
  <si>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</si>
  <si>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</si>
  <si>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</si>
  <si>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</si>
  <si>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</si>
  <si>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</si>
  <si>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</si>
  <si>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</si>
  <si>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</si>
  <si>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</si>
  <si>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</si>
  <si>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</si>
  <si>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</si>
  <si>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</si>
  <si>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</si>
  <si>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</si>
  <si>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</si>
  <si>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</si>
  <si>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</si>
  <si>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</si>
  <si>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</si>
  <si>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</si>
  <si>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</si>
  <si>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</si>
  <si>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</si>
  <si>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</si>
  <si>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</si>
  <si>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</si>
  <si>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</si>
  <si>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</si>
  <si>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</si>
  <si>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</si>
  <si>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</si>
  <si>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</si>
  <si>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</si>
  <si>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</si>
  <si>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</si>
  <si>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</si>
  <si>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</si>
  <si>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</si>
  <si>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</si>
  <si>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</si>
  <si>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</si>
  <si>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</si>
  <si>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</si>
  <si>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</si>
  <si>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</si>
  <si>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</si>
  <si>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</si>
  <si>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</si>
  <si>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</si>
  <si>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</si>
  <si>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</si>
  <si>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</si>
  <si>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</si>
  <si>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</si>
  <si>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</si>
  <si>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</si>
  <si>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</si>
  <si>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</si>
  <si>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</si>
  <si>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</si>
  <si>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</si>
  <si>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</si>
  <si>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</si>
  <si>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</si>
  <si>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</si>
  <si>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</si>
  <si>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</si>
  <si>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</si>
  <si>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</si>
  <si>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</si>
  <si>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</si>
  <si>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</si>
  <si>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</si>
  <si>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</si>
  <si>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</si>
  <si>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</si>
  <si>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</si>
  <si>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</si>
  <si>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</si>
  <si>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</si>
  <si>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</si>
  <si>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</si>
  <si>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</si>
  <si>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</si>
  <si>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</si>
  <si>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</si>
  <si>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</si>
  <si>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</si>
  <si>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</si>
  <si>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</si>
  <si>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</si>
  <si>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</si>
  <si>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</si>
  <si>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</si>
  <si>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</si>
  <si>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</si>
  <si>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</si>
  <si>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</si>
  <si>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</si>
  <si>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</si>
  <si>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</si>
  <si>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</si>
  <si>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</si>
  <si>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</si>
  <si>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</si>
  <si>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</si>
  <si>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</si>
  <si>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</si>
  <si>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</si>
  <si>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</si>
  <si>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</si>
  <si>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</si>
  <si>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</si>
  <si>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</si>
  <si>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</si>
  <si>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</si>
  <si>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</si>
  <si>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</si>
  <si>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</si>
  <si>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</si>
  <si>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</si>
  <si>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</si>
  <si>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</si>
  <si>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</si>
  <si>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</si>
  <si>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</si>
  <si>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</si>
  <si>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</si>
  <si>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</si>
  <si>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</si>
  <si>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</si>
  <si>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</si>
  <si>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</si>
  <si>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</si>
  <si>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</si>
  <si>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</si>
  <si>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</si>
  <si>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</si>
  <si>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</si>
  <si>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</si>
  <si>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</si>
  <si>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</si>
  <si>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</si>
  <si>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</si>
  <si>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</si>
  <si>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</si>
  <si>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</si>
  <si>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</si>
  <si>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</si>
  <si>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</si>
  <si>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</si>
  <si>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</si>
  <si>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</si>
  <si>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</si>
  <si>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</si>
  <si>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</si>
  <si>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</si>
  <si>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</si>
  <si>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</si>
  <si>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</si>
  <si>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</si>
  <si>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</si>
  <si>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</si>
  <si>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</si>
  <si>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</si>
  <si>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</si>
  <si>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</si>
  <si>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</si>
  <si>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</si>
  <si>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</si>
  <si>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</si>
  <si>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</si>
  <si>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</si>
  <si>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</si>
  <si>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</si>
  <si>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</si>
  <si>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</si>
  <si>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</si>
  <si>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</si>
  <si>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</si>
  <si>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</si>
  <si>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</si>
  <si>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</si>
  <si>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</si>
  <si>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</si>
  <si>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</si>
  <si>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</si>
  <si>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</si>
  <si>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</si>
  <si>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</si>
  <si>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</si>
  <si>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</si>
  <si>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</si>
  <si>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</si>
  <si>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</si>
  <si>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</si>
  <si>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</si>
  <si>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</si>
  <si>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</si>
  <si>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</si>
  <si>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</si>
  <si>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</si>
  <si>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</si>
  <si>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</si>
  <si>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</si>
  <si>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</si>
  <si>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</si>
  <si>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</si>
  <si>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</si>
  <si>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</si>
  <si>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</si>
  <si>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</si>
  <si>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</si>
  <si>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</si>
  <si>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</si>
  <si>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</si>
  <si>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</si>
  <si>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</si>
  <si>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</si>
  <si>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</si>
  <si>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</si>
  <si>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</si>
  <si>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</si>
  <si>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</si>
  <si>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</si>
  <si>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</si>
  <si>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</si>
  <si>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</si>
  <si>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</si>
  <si>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</si>
  <si>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</si>
  <si>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</si>
  <si>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</si>
  <si>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</si>
  <si>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</si>
  <si>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</si>
  <si>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</si>
  <si>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</si>
  <si>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</si>
  <si>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</si>
  <si>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</si>
  <si>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</si>
  <si>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</si>
  <si>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</si>
  <si>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</si>
  <si>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</si>
  <si>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</si>
  <si>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</si>
  <si>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</si>
  <si>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</si>
  <si>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</si>
  <si>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</si>
  <si>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</si>
  <si>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</si>
  <si>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</si>
  <si>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</si>
  <si>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</si>
  <si>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</si>
  <si>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</si>
  <si>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</si>
  <si>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</si>
  <si>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</si>
  <si>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</si>
  <si>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</si>
  <si>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</si>
  <si>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</si>
  <si>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</si>
  <si>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</si>
  <si>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</si>
  <si>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</si>
  <si>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</si>
  <si>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</si>
  <si>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</si>
  <si>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</si>
  <si>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</si>
  <si>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</si>
  <si>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</si>
  <si>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</si>
  <si>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</si>
  <si>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</si>
  <si>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</si>
  <si>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</si>
  <si>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</si>
  <si>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</si>
  <si>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</si>
  <si>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</si>
  <si>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</si>
  <si>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</si>
  <si>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</si>
  <si>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</si>
  <si>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</si>
  <si>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</si>
  <si>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</si>
  <si>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</si>
  <si>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</si>
  <si>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</si>
  <si>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</si>
  <si>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</si>
  <si>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</si>
  <si>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</si>
  <si>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</si>
  <si>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</si>
  <si>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</si>
  <si>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</si>
  <si>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</si>
  <si>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</si>
  <si>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</si>
  <si>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</si>
  <si>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</si>
  <si>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</si>
  <si>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</si>
  <si>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</si>
  <si>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</si>
  <si>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</si>
  <si>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</si>
  <si>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</si>
  <si>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</si>
  <si>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</si>
  <si>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</si>
  <si>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</si>
  <si>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</si>
  <si>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</si>
  <si>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</si>
  <si>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</si>
  <si>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</si>
  <si>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</si>
  <si>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</si>
  <si>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</si>
  <si>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</si>
  <si>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</si>
  <si>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</si>
  <si>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</si>
  <si>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</si>
  <si>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</si>
  <si>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</si>
  <si>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</si>
  <si>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</si>
  <si>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</si>
  <si>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</si>
  <si>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</si>
  <si>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</si>
  <si>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</si>
  <si>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</si>
  <si>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</si>
  <si>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</si>
  <si>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</si>
  <si>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</si>
  <si>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</si>
  <si>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</si>
  <si>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</si>
  <si>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</si>
  <si>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</si>
  <si>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</si>
  <si>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</si>
  <si>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</si>
  <si>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</si>
  <si>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</si>
  <si>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</si>
  <si>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</si>
  <si>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</si>
  <si>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</si>
  <si>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</si>
  <si>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</si>
  <si>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</si>
  <si>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</si>
  <si>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</si>
  <si>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</si>
  <si>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</si>
  <si>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</si>
  <si>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</si>
  <si>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</si>
  <si>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</si>
  <si>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</si>
  <si>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</si>
  <si>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</si>
  <si>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</si>
  <si>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</si>
  <si>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</si>
  <si>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</si>
  <si>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</si>
  <si>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</si>
  <si>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</si>
  <si>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</si>
  <si>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</si>
  <si>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</si>
  <si>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</si>
  <si>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</si>
  <si>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</si>
  <si>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</si>
  <si>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</si>
  <si>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</si>
  <si>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</si>
  <si>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</si>
  <si>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</si>
  <si>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</si>
  <si>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</si>
  <si>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</si>
  <si>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</si>
  <si>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</si>
  <si>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</si>
  <si>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</si>
  <si>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</si>
  <si>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</si>
  <si>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</si>
  <si>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</si>
  <si>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</si>
  <si>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</si>
  <si>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</si>
  <si>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</si>
  <si>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</si>
  <si>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</si>
  <si>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</si>
  <si>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</si>
  <si>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</si>
  <si>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</si>
  <si>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</si>
  <si>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</si>
  <si>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</si>
  <si>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</si>
  <si>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</si>
  <si>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</si>
  <si>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</si>
  <si>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</si>
  <si>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</si>
  <si>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</si>
  <si>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</si>
  <si>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</si>
  <si>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</si>
  <si>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</si>
  <si>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</si>
  <si>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</si>
  <si>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</si>
  <si>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</si>
  <si>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</si>
  <si>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</si>
  <si>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</si>
  <si>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</si>
  <si>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</si>
  <si>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</si>
  <si>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</si>
  <si>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</si>
  <si>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</si>
  <si>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</si>
  <si>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</si>
  <si>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</si>
  <si>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</si>
  <si>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</si>
  <si>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</si>
  <si>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</si>
  <si>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</si>
  <si>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</si>
  <si>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</si>
  <si>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</si>
  <si>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</si>
  <si>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</si>
  <si>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</si>
  <si>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</si>
  <si>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</si>
  <si>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</si>
  <si>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</si>
  <si>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</si>
  <si>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</si>
  <si>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</si>
  <si>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</si>
  <si>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</si>
  <si>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</si>
  <si>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</si>
  <si>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</si>
  <si>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</si>
  <si>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</si>
  <si>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</si>
  <si>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</si>
  <si>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</si>
  <si>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</si>
  <si>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</si>
  <si>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</si>
  <si>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</si>
  <si>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</si>
  <si>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</si>
  <si>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</si>
  <si>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</si>
  <si>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</si>
  <si>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</si>
  <si>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</si>
  <si>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</si>
  <si>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</si>
  <si>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</si>
  <si>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</si>
  <si>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</si>
  <si>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</si>
  <si>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</si>
  <si>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</si>
  <si>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</si>
  <si>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</si>
  <si>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</si>
  <si>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</si>
  <si>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</si>
  <si>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</si>
  <si>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</si>
  <si>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</si>
  <si>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</si>
  <si>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</si>
  <si>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</si>
  <si>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</si>
  <si>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</si>
  <si>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</si>
  <si>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</si>
  <si>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</si>
  <si>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</si>
  <si>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</si>
  <si>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</si>
  <si>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</si>
  <si>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</si>
  <si>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</si>
  <si>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</si>
  <si>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</si>
  <si>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</si>
  <si>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</si>
  <si>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</si>
  <si>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</si>
  <si>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</si>
  <si>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</si>
  <si>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</si>
  <si>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</si>
  <si>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</si>
  <si>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</si>
  <si>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</si>
  <si>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</si>
  <si>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</si>
  <si>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</si>
  <si>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</si>
  <si>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</si>
  <si>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</si>
  <si>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</si>
  <si>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</si>
  <si>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</si>
  <si>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</si>
  <si>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</si>
  <si>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</si>
  <si>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</si>
  <si>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</si>
  <si>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</si>
  <si>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</si>
  <si>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</si>
  <si>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</si>
  <si>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</si>
  <si>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</si>
  <si>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</si>
  <si>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</si>
  <si>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</si>
  <si>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</si>
  <si>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</si>
  <si>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</si>
  <si>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</si>
  <si>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</si>
  <si>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</si>
  <si>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</si>
  <si>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</si>
  <si>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</si>
  <si>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</si>
  <si>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</si>
  <si>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</si>
  <si>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</si>
  <si>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</si>
  <si>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</si>
  <si>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</si>
  <si>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</si>
  <si>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</si>
  <si>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</si>
  <si>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</si>
  <si>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</si>
  <si>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</si>
  <si>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</si>
  <si>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</si>
  <si>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</si>
  <si>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</si>
  <si>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</si>
  <si>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</si>
  <si>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</si>
  <si>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</si>
  <si>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</si>
  <si>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</si>
  <si>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</si>
  <si>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</si>
  <si>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</si>
  <si>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</si>
  <si>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</si>
  <si>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</si>
  <si>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</si>
  <si>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</si>
  <si>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</si>
  <si>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</si>
  <si>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</si>
  <si>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</si>
  <si>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</si>
  <si>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</si>
  <si>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</si>
  <si>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</si>
  <si>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</si>
  <si>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</si>
  <si>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</si>
  <si>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</si>
  <si>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</si>
  <si>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</si>
  <si>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</si>
  <si>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</si>
  <si>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</si>
  <si>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</si>
  <si>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</si>
  <si>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</si>
  <si>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</si>
  <si>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</si>
  <si>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</si>
  <si>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</si>
  <si>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</si>
  <si>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</si>
  <si>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</si>
  <si>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</si>
  <si>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</si>
  <si>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</si>
  <si>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</si>
  <si>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</si>
  <si>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</si>
  <si>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</si>
  <si>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</si>
  <si>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</si>
  <si>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</si>
  <si>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</si>
  <si>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</si>
  <si>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</si>
  <si>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</si>
  <si>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</si>
  <si>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</si>
  <si>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</si>
  <si>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</si>
  <si>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</si>
  <si>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</si>
  <si>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</si>
  <si>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</si>
  <si>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</si>
  <si>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</si>
  <si>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</si>
  <si>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</si>
  <si>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</si>
  <si>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</si>
  <si>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</si>
  <si>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</si>
  <si>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</si>
  <si>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</si>
  <si>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</si>
  <si>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</si>
  <si>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</si>
  <si>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</si>
  <si>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</si>
  <si>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</si>
  <si>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</si>
  <si>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</si>
  <si>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</si>
  <si>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</si>
  <si>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</si>
  <si>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</si>
  <si>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</si>
  <si>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</si>
  <si>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</si>
  <si>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</si>
  <si>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</si>
  <si>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</si>
  <si>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</si>
  <si>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</si>
  <si>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</si>
  <si>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</si>
  <si>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</si>
  <si>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</si>
  <si>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</si>
  <si>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</si>
  <si>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</si>
  <si>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</si>
  <si>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</si>
  <si>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</si>
  <si>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</si>
  <si>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</si>
  <si>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</si>
  <si>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</si>
  <si>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</si>
  <si>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</si>
  <si>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</si>
  <si>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</si>
  <si>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</si>
  <si>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</si>
  <si>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</si>
  <si>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</si>
  <si>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</si>
  <si>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</si>
  <si>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</si>
  <si>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</si>
  <si>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</si>
  <si>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</si>
  <si>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</si>
  <si>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</si>
  <si>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</si>
  <si>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</si>
  <si>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</si>
  <si>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</si>
  <si>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</si>
  <si>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</si>
  <si>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</si>
  <si>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</si>
  <si>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</si>
  <si>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</si>
  <si>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</si>
  <si>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</si>
  <si>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</si>
  <si>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</si>
  <si>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</si>
  <si>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</si>
  <si>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</si>
  <si>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</si>
  <si>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</si>
  <si>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</si>
  <si>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</si>
  <si>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</si>
  <si>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</si>
  <si>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</si>
  <si>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</si>
  <si>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</si>
  <si>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</si>
  <si>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</si>
  <si>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</si>
  <si>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</si>
  <si>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</si>
  <si>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</si>
  <si>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</si>
  <si>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</si>
  <si>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</si>
  <si>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</si>
  <si>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</si>
  <si>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</si>
  <si>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</si>
  <si>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</si>
  <si>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</si>
  <si>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</si>
  <si>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</si>
  <si>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</si>
  <si>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</si>
  <si>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</si>
  <si>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</si>
  <si>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</si>
  <si>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</si>
  <si>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</si>
  <si>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</si>
  <si>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</si>
  <si>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</si>
  <si>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</si>
  <si>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</si>
  <si>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</si>
  <si>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</si>
  <si>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</si>
  <si>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</si>
  <si>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</si>
  <si>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</si>
  <si>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</si>
  <si>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</si>
  <si>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</si>
  <si>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</si>
  <si>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</si>
  <si>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</si>
  <si>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</si>
  <si>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</si>
  <si>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</si>
  <si>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</si>
  <si>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</si>
  <si>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</si>
  <si>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</si>
  <si>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</si>
  <si>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</si>
  <si>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</si>
  <si>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</si>
  <si>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</si>
  <si>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</si>
  <si>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</si>
  <si>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</si>
  <si>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</si>
  <si>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</si>
  <si>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</si>
  <si>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</si>
  <si>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</si>
  <si>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</si>
  <si>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</si>
  <si>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</si>
  <si>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</si>
  <si>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</si>
  <si>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</si>
  <si>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</si>
  <si>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</si>
  <si>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</si>
  <si>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</si>
  <si>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</si>
  <si>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</si>
  <si>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</si>
  <si>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</si>
  <si>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</si>
  <si>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</si>
  <si>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</si>
  <si>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</si>
  <si>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</si>
  <si>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</si>
  <si>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</si>
  <si>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</si>
  <si>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</si>
  <si>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</si>
  <si>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</si>
  <si>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</si>
  <si>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</si>
  <si>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</si>
  <si>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</si>
  <si>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</si>
  <si>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</si>
  <si>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</si>
  <si>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</si>
  <si>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</si>
  <si>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</si>
  <si>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</si>
  <si>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</si>
  <si>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</si>
  <si>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</si>
  <si>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</si>
  <si>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</si>
  <si>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</si>
  <si>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</si>
  <si>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</si>
  <si>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</si>
  <si>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</si>
  <si>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</si>
  <si>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</si>
  <si>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</si>
  <si>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</si>
  <si>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</si>
  <si>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</si>
  <si>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</si>
  <si>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</si>
  <si>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</si>
  <si>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</si>
  <si>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</si>
  <si>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</si>
  <si>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</si>
  <si>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</si>
  <si>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</si>
  <si>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</si>
  <si>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</si>
  <si>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</si>
  <si>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</si>
  <si>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</si>
  <si>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</si>
  <si>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</si>
  <si>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</si>
  <si>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</si>
  <si>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</si>
  <si>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</si>
  <si>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</si>
  <si>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</si>
  <si>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</si>
  <si>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</si>
  <si>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</si>
  <si>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</si>
  <si>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</si>
  <si>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</si>
  <si>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</si>
  <si>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</si>
  <si>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</si>
  <si>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</si>
  <si>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</si>
  <si>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</si>
  <si>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</si>
  <si>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</si>
  <si>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</si>
  <si>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</si>
  <si>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</si>
  <si>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</si>
  <si>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</si>
  <si>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</si>
  <si>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</si>
  <si>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</si>
  <si>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</si>
  <si>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</si>
  <si>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</si>
  <si>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</si>
  <si>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</si>
  <si>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</si>
  <si>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</si>
  <si>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</si>
  <si>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</si>
  <si>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</si>
  <si>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</si>
  <si>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</si>
  <si>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</si>
  <si>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</si>
  <si>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</si>
  <si>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</si>
  <si>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</si>
  <si>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</si>
  <si>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</si>
  <si>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</si>
  <si>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</si>
  <si>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</si>
  <si>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</si>
  <si>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</si>
  <si>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</si>
  <si>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</si>
  <si>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</si>
  <si>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</si>
  <si>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</si>
  <si>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</si>
  <si>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</si>
  <si>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</si>
  <si>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</si>
  <si>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</si>
  <si>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</si>
  <si>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</si>
  <si>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</si>
  <si>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</si>
  <si>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</si>
  <si>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</si>
  <si>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</si>
  <si>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</si>
  <si>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</si>
  <si>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</si>
  <si>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</si>
  <si>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</si>
  <si>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</si>
  <si>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</si>
  <si>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</si>
  <si>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</si>
  <si>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</si>
  <si>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</si>
  <si>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</si>
  <si>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</si>
  <si>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</si>
  <si>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</si>
  <si>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</si>
  <si>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</si>
  <si>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</si>
  <si>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</si>
  <si>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</si>
  <si>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</si>
  <si>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</si>
  <si>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</si>
  <si>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</si>
  <si>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</si>
  <si>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</si>
  <si>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</si>
  <si>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</si>
  <si>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</si>
  <si>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</si>
  <si>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</si>
  <si>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</si>
  <si>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</si>
  <si>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</si>
  <si>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</si>
  <si>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</si>
  <si>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</si>
  <si>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</si>
  <si>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</si>
  <si>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</si>
  <si>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</si>
  <si>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</si>
  <si>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</si>
  <si>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</si>
  <si>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</si>
  <si>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</si>
  <si>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</si>
  <si>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</si>
  <si>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</si>
  <si>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</si>
  <si>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</si>
  <si>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</si>
  <si>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</si>
  <si>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</si>
  <si>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</si>
  <si>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</si>
  <si>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</si>
  <si>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</si>
  <si>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</si>
  <si>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</si>
  <si>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</si>
  <si>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</si>
  <si>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</si>
  <si>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</si>
  <si>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</si>
  <si>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</si>
  <si>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</si>
  <si>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</si>
  <si>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</si>
  <si>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</si>
  <si>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</si>
  <si>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</si>
  <si>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</si>
  <si>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</si>
  <si>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</si>
  <si>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</si>
  <si>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</si>
  <si>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</si>
  <si>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</si>
  <si>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</si>
  <si>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</si>
  <si>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</si>
  <si>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</si>
  <si>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</si>
  <si>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</si>
  <si>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</si>
  <si>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</si>
  <si>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</si>
  <si>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</si>
  <si>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</si>
  <si>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</si>
  <si>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</si>
  <si>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</si>
  <si>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</si>
  <si>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</si>
  <si>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</si>
  <si>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</si>
  <si>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</si>
  <si>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</si>
  <si>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</si>
  <si>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</si>
  <si>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</si>
  <si>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</si>
  <si>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</si>
  <si>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</si>
  <si>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</si>
  <si>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</si>
  <si>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</si>
  <si>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</si>
  <si>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</si>
  <si>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</si>
  <si>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</si>
  <si>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</si>
  <si>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</si>
  <si>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</si>
  <si>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</si>
  <si>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</si>
  <si>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</si>
  <si>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</si>
  <si>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</si>
  <si>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</si>
  <si>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</si>
  <si>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</si>
  <si>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</si>
  <si>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</si>
  <si>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</si>
  <si>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</si>
  <si>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</si>
  <si>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</si>
  <si>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</si>
  <si>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</si>
  <si>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</si>
  <si>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</si>
  <si>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</si>
  <si>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</si>
  <si>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</si>
  <si>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</si>
  <si>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</si>
  <si>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</si>
  <si>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</si>
  <si>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</si>
  <si>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</si>
  <si>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</si>
  <si>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</si>
  <si>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</si>
  <si>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</si>
  <si>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</si>
  <si>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</si>
  <si>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</si>
  <si>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</si>
  <si>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</si>
  <si>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</si>
  <si>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</si>
  <si>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</si>
  <si>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</si>
  <si>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</si>
  <si>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</si>
  <si>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</si>
  <si>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</si>
  <si>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</si>
  <si>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</si>
  <si>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</si>
  <si>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</si>
  <si>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</si>
  <si>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</si>
  <si>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</si>
  <si>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</si>
  <si>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</si>
  <si>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</si>
  <si>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</si>
  <si>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</si>
  <si>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</si>
  <si>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</si>
  <si>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</si>
  <si>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</si>
  <si>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</si>
  <si>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</si>
  <si>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</si>
  <si>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</si>
  <si>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</si>
  <si>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</si>
  <si>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</si>
  <si>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</si>
  <si>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</si>
  <si>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</si>
  <si>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</si>
  <si>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</si>
  <si>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</si>
  <si>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</si>
  <si>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</si>
  <si>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</si>
  <si>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</si>
  <si>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</si>
  <si>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</si>
  <si>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</si>
  <si>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</si>
  <si>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</si>
  <si>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</si>
  <si>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</si>
  <si>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</si>
  <si>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</si>
  <si>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</si>
  <si>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</si>
  <si>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</si>
  <si>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</si>
  <si>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</si>
  <si>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</si>
  <si>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</si>
  <si>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</si>
  <si>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</si>
  <si>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</si>
  <si>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</si>
  <si>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</si>
  <si>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</si>
  <si>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</si>
  <si>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</si>
  <si>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</si>
  <si>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</si>
  <si>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</si>
  <si>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</si>
  <si>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</si>
  <si>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</si>
  <si>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</si>
  <si>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</si>
  <si>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</si>
  <si>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</si>
  <si>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</si>
  <si>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</si>
  <si>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</si>
  <si>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</si>
  <si>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</si>
  <si>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</si>
  <si>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</si>
  <si>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</si>
  <si>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</si>
  <si>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</si>
  <si>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</si>
  <si>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</si>
  <si>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</si>
  <si>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</si>
  <si>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</si>
  <si>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</si>
  <si>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</si>
  <si>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</si>
  <si>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</si>
  <si>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</si>
  <si>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</si>
  <si>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</si>
  <si>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</si>
  <si>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</si>
  <si>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</si>
  <si>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</si>
  <si>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</si>
  <si>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</si>
  <si>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</si>
  <si>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</si>
  <si>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</si>
  <si>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</si>
  <si>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</si>
  <si>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</si>
  <si>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</si>
  <si>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</si>
  <si>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</si>
  <si>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</si>
  <si>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</si>
  <si>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</si>
  <si>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</si>
  <si>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</si>
  <si>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</si>
  <si>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</si>
  <si>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</si>
  <si>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</si>
  <si>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</si>
  <si>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</si>
  <si>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</si>
  <si>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</si>
  <si>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</si>
  <si>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</si>
  <si>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</si>
  <si>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</si>
  <si>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</si>
  <si>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</si>
  <si>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</si>
  <si>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</si>
  <si>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</si>
  <si>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</si>
  <si>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</si>
  <si>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</si>
  <si>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</si>
  <si>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</si>
  <si>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</si>
  <si>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</si>
  <si>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</si>
  <si>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</si>
  <si>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</si>
  <si>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</si>
  <si>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</si>
  <si>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</si>
  <si>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</si>
  <si>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</si>
  <si>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</si>
  <si>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</si>
  <si>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</si>
  <si>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</si>
  <si>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</si>
  <si>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</si>
  <si>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</si>
  <si>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</si>
  <si>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</si>
  <si>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</si>
  <si>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</si>
  <si>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</si>
  <si>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</si>
  <si>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</si>
  <si>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</si>
  <si>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</si>
  <si>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</si>
  <si>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</si>
  <si>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</si>
  <si>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</si>
  <si>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</si>
  <si>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</si>
  <si>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</si>
  <si>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</si>
  <si>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</si>
  <si>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</si>
  <si>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</si>
  <si>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</si>
  <si>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</si>
  <si>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</si>
  <si>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</si>
  <si>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</si>
  <si>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</si>
  <si>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</si>
  <si>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</si>
  <si>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</si>
  <si>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</si>
  <si>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</si>
  <si>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</si>
  <si>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</si>
  <si>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</si>
  <si>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</si>
  <si>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</si>
  <si>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</si>
  <si>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</si>
  <si>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</si>
  <si>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</si>
  <si>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</si>
  <si>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</si>
  <si>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</si>
  <si>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</si>
  <si>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</si>
  <si>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</si>
  <si>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</si>
  <si>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</si>
  <si>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</si>
  <si>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</si>
  <si>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</si>
  <si>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</si>
  <si>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</si>
  <si>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</si>
  <si>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</si>
  <si>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</si>
  <si>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</si>
  <si>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</si>
  <si>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</si>
  <si>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</si>
  <si>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</si>
  <si>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</si>
  <si>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</si>
  <si>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</si>
  <si>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</si>
  <si>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</si>
  <si>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</si>
  <si>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</si>
  <si>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</si>
  <si>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</si>
  <si>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</si>
  <si>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</si>
  <si>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</si>
  <si>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</si>
  <si>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</si>
  <si>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</si>
  <si>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</si>
  <si>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</si>
  <si>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</si>
  <si>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</si>
  <si>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</si>
  <si>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</si>
  <si>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</si>
  <si>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</si>
  <si>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</si>
  <si>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</si>
  <si>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</si>
  <si>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</si>
  <si>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</si>
  <si>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</si>
  <si>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</si>
  <si>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</si>
  <si>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</si>
  <si>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</si>
  <si>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</si>
  <si>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</si>
  <si>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</si>
  <si>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</si>
  <si>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</si>
  <si>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</si>
  <si>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</si>
  <si>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</si>
  <si>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</si>
  <si>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</si>
  <si>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</si>
  <si>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</si>
  <si>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</si>
  <si>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</si>
  <si>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</si>
  <si>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</si>
  <si>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</si>
  <si>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</si>
  <si>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</si>
  <si>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</si>
  <si>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</si>
  <si>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</si>
  <si>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</si>
  <si>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</si>
  <si>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</si>
  <si>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</si>
  <si>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</si>
  <si>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</si>
  <si>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</si>
  <si>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</si>
  <si>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</si>
  <si>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</si>
  <si>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</si>
  <si>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</si>
  <si>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</si>
  <si>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</si>
  <si>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</si>
  <si>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</si>
  <si>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</si>
  <si>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</si>
  <si>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</si>
  <si>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</si>
  <si>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</si>
  <si>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</si>
  <si>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</si>
  <si>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</si>
  <si>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</si>
  <si>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</si>
  <si>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</si>
  <si>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</si>
  <si>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</si>
  <si>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</si>
  <si>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</si>
  <si>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</si>
  <si>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</si>
  <si>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</si>
  <si>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</si>
  <si>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</si>
  <si>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</si>
  <si>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</si>
  <si>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</si>
  <si>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</si>
  <si>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</si>
  <si>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</si>
  <si>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</si>
  <si>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</si>
  <si>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</si>
  <si>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</si>
  <si>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</si>
  <si>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</si>
  <si>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</si>
  <si>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</si>
  <si>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</si>
  <si>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</si>
  <si>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</si>
  <si>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</si>
  <si>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</si>
  <si>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</si>
  <si>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</si>
  <si>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</si>
  <si>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</si>
  <si>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</si>
  <si>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</si>
  <si>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</si>
  <si>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</si>
  <si>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</si>
  <si>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</si>
  <si>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</si>
  <si>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</si>
  <si>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</si>
  <si>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</si>
  <si>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</si>
  <si>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</si>
  <si>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</si>
  <si>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</si>
  <si>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</si>
  <si>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</si>
  <si>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</si>
  <si>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</si>
  <si>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</si>
  <si>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</si>
  <si>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</si>
  <si>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</si>
  <si>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</si>
  <si>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</si>
  <si>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</si>
  <si>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</si>
  <si>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</si>
  <si>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</si>
  <si>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</si>
  <si>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</si>
  <si>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</si>
  <si>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</si>
  <si>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</si>
  <si>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</si>
  <si>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</si>
  <si>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</si>
  <si>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</si>
  <si>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</si>
  <si>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</si>
  <si>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</si>
  <si>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</si>
  <si>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</si>
  <si>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</si>
  <si>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</si>
  <si>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</si>
  <si>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</si>
  <si>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</si>
  <si>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</si>
  <si>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</si>
  <si>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</si>
  <si>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</si>
  <si>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</si>
  <si>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</si>
  <si>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</si>
  <si>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</si>
  <si>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</si>
  <si>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</si>
  <si>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</si>
  <si>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</si>
  <si>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</si>
  <si>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</si>
  <si>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</si>
  <si>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</si>
  <si>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</si>
  <si>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</si>
  <si>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</si>
  <si>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</si>
  <si>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</si>
  <si>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</si>
  <si>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</si>
  <si>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</si>
  <si>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</si>
  <si>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</si>
  <si>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</si>
  <si>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</si>
  <si>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</si>
  <si>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</si>
  <si>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</si>
  <si>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</si>
  <si>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</si>
  <si>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</si>
  <si>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</si>
  <si>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</si>
  <si>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</si>
  <si>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</si>
  <si>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</si>
  <si>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</si>
  <si>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</si>
  <si>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</si>
  <si>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</si>
  <si>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</si>
  <si>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</si>
  <si>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</si>
  <si>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</si>
  <si>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</si>
  <si>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</si>
  <si>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</si>
  <si>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</si>
  <si>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</si>
  <si>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</si>
  <si>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</si>
  <si>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</si>
  <si>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</si>
  <si>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</si>
  <si>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</si>
  <si>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</si>
  <si>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</si>
  <si>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</si>
  <si>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</si>
  <si>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</si>
  <si>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</si>
  <si>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</si>
  <si>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</si>
  <si>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</si>
  <si>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</si>
  <si>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</si>
  <si>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</si>
  <si>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</si>
  <si>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</si>
  <si>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</si>
  <si>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</si>
  <si>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</si>
  <si>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</si>
  <si>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</si>
  <si>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</si>
  <si>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</si>
  <si>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</si>
  <si>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</si>
  <si>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</si>
  <si>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</si>
  <si>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</si>
  <si>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</si>
  <si>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</si>
  <si>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</si>
  <si>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</si>
  <si>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</si>
  <si>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</si>
  <si>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</si>
  <si>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</si>
  <si>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</si>
  <si>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</si>
  <si>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</si>
  <si>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</si>
  <si>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</si>
  <si>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</si>
  <si>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</si>
  <si>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</si>
  <si>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</si>
  <si>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</si>
  <si>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</si>
  <si>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</si>
  <si>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</si>
  <si>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</si>
  <si>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</si>
  <si>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</si>
  <si>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</si>
  <si>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</si>
  <si>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</si>
  <si>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</si>
  <si>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</si>
  <si>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</si>
  <si>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</si>
  <si>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</si>
  <si>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</si>
  <si>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</si>
  <si>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</si>
  <si>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</si>
  <si>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</si>
  <si>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</si>
  <si>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</si>
  <si>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</si>
  <si>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</si>
  <si>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</si>
  <si>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</si>
  <si>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</si>
  <si>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</si>
  <si>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</si>
  <si>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</si>
  <si>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</si>
  <si>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</si>
  <si>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</si>
  <si>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</si>
  <si>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</si>
  <si>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</si>
  <si>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</si>
  <si>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</si>
  <si>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</si>
  <si>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</si>
  <si>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</si>
  <si>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</si>
  <si>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</si>
  <si>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</si>
  <si>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</si>
  <si>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</si>
  <si>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</si>
  <si>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</si>
  <si>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</si>
  <si>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</si>
  <si>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</si>
  <si>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</si>
  <si>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</si>
  <si>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</si>
  <si>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</si>
  <si>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</si>
  <si>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</si>
  <si>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</si>
  <si>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</si>
  <si>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</si>
  <si>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</si>
  <si>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</si>
  <si>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</si>
  <si>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</si>
  <si>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</si>
  <si>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</si>
  <si>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</si>
  <si>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</si>
  <si>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</si>
  <si>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</si>
  <si>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</si>
  <si>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</si>
  <si>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</si>
  <si>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</si>
  <si>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</si>
  <si>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</si>
  <si>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</si>
  <si>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</si>
  <si>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</si>
  <si>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</si>
  <si>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</si>
  <si>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</si>
  <si>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</si>
  <si>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</si>
  <si>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</si>
  <si>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</si>
  <si>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</si>
  <si>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</si>
  <si>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</si>
  <si>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</si>
  <si>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</si>
  <si>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</si>
  <si>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</si>
  <si>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</si>
  <si>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</si>
  <si>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</si>
  <si>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</si>
  <si>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</si>
  <si>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</si>
  <si>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</si>
  <si>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</si>
  <si>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</si>
  <si>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</si>
  <si>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</si>
  <si>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</si>
  <si>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</si>
  <si>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</si>
  <si>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</si>
  <si>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</si>
  <si>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</si>
  <si>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</si>
  <si>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</si>
  <si>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</si>
  <si>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</si>
  <si>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</si>
  <si>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</si>
  <si>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</si>
  <si>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</si>
  <si>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</si>
  <si>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</si>
  <si>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</si>
  <si>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</si>
  <si>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</si>
  <si>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</si>
  <si>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</si>
  <si>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</si>
  <si>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</si>
  <si>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</si>
  <si>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</si>
  <si>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</si>
  <si>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</si>
  <si>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</si>
  <si>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</si>
  <si>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</si>
  <si>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</si>
  <si>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</si>
  <si>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</si>
  <si>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</si>
  <si>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</si>
  <si>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</si>
  <si>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</si>
  <si>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</si>
  <si>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</si>
  <si>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</si>
  <si>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</si>
  <si>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</si>
  <si>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</si>
  <si>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</si>
  <si>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</si>
  <si>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</si>
  <si>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</si>
  <si>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</si>
  <si>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</si>
  <si>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</si>
  <si>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</si>
  <si>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</si>
  <si>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</si>
  <si>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</si>
  <si>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</si>
  <si>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</si>
  <si>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</si>
  <si>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</si>
  <si>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</si>
  <si>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</si>
  <si>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</si>
  <si>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</si>
  <si>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</si>
  <si>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</si>
  <si>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</si>
  <si>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</si>
  <si>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</si>
  <si>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</si>
  <si>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</si>
  <si>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</si>
  <si>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</si>
  <si>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</si>
  <si>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</si>
  <si>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</si>
  <si>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</si>
  <si>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</si>
  <si>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</si>
  <si>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</si>
  <si>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</si>
  <si>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</si>
  <si>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</si>
  <si>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</si>
  <si>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</si>
  <si>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</si>
  <si>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</si>
  <si>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</si>
  <si>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</si>
  <si>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</si>
  <si>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</si>
  <si>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</si>
  <si>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</si>
  <si>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</si>
  <si>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</si>
  <si>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</si>
  <si>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</si>
  <si>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</si>
  <si>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</si>
  <si>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</si>
  <si>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</si>
  <si>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</si>
  <si>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</si>
  <si>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</si>
  <si>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</si>
  <si>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</si>
  <si>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</si>
  <si>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</si>
  <si>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</si>
  <si>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</si>
  <si>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</si>
  <si>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</si>
  <si>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</si>
  <si>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</si>
  <si>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</si>
  <si>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</si>
  <si>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</si>
  <si>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</si>
  <si>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</si>
  <si>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</si>
  <si>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</si>
  <si>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</si>
  <si>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</si>
  <si>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</si>
  <si>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</si>
  <si>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</si>
  <si>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</si>
  <si>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</si>
  <si>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</si>
  <si>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</si>
  <si>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</si>
  <si>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</si>
  <si>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</si>
  <si>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</si>
  <si>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</si>
  <si>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</si>
  <si>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</si>
  <si>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</si>
  <si>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</si>
  <si>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</si>
  <si>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</si>
  <si>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</si>
  <si>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</si>
  <si>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</si>
  <si>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</si>
  <si>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</si>
  <si>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</si>
  <si>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</si>
  <si>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</si>
  <si>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</si>
  <si>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</si>
  <si>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</si>
  <si>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</si>
  <si>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</si>
  <si>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</si>
  <si>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</si>
  <si>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</si>
  <si>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</si>
  <si>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</si>
  <si>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</si>
  <si>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</si>
  <si>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</si>
  <si>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</si>
  <si>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</si>
  <si>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</si>
  <si>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</si>
  <si>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</si>
  <si>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</si>
  <si>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</si>
  <si>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</si>
  <si>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</si>
  <si>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</si>
  <si>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</si>
  <si>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</si>
  <si>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</si>
  <si>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</si>
  <si>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</si>
  <si>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</si>
  <si>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</si>
  <si>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</si>
  <si>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</si>
  <si>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</si>
  <si>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</si>
  <si>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</si>
  <si>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</si>
  <si>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</si>
  <si>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</si>
  <si>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</si>
  <si>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</si>
  <si>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</si>
  <si>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</si>
  <si>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</si>
  <si>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</si>
  <si>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</si>
  <si>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</si>
  <si>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</si>
  <si>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</si>
  <si>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</si>
  <si>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</si>
  <si>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</si>
  <si>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</si>
  <si>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</si>
  <si>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</si>
  <si>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</si>
  <si>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</si>
  <si>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</si>
  <si>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</si>
  <si>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</si>
  <si>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</si>
  <si>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</si>
  <si>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</si>
  <si>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</si>
  <si>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</si>
  <si>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</si>
  <si>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</si>
  <si>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</si>
  <si>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</si>
  <si>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</si>
  <si>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</si>
  <si>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</si>
  <si>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</si>
  <si>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</si>
  <si>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</si>
  <si>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</si>
  <si>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</si>
  <si>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</si>
  <si>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</si>
  <si>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</si>
  <si>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</si>
  <si>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</si>
  <si>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</si>
  <si>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</si>
  <si>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</si>
  <si>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</si>
  <si>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</si>
  <si>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</si>
  <si>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</si>
  <si>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</si>
  <si>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</si>
  <si>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</si>
  <si>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</si>
  <si>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</si>
  <si>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</si>
  <si>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</si>
  <si>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</si>
  <si>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</si>
  <si>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</si>
  <si>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</si>
  <si>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</si>
  <si>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</si>
  <si>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</si>
  <si>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</si>
  <si>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</si>
  <si>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</si>
  <si>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</si>
  <si>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</si>
  <si>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</si>
  <si>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</si>
  <si>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</si>
  <si>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</si>
  <si>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</si>
  <si>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</si>
  <si>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</si>
  <si>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</si>
  <si>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</si>
  <si>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</si>
  <si>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</si>
  <si>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</si>
  <si>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</si>
  <si>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</si>
  <si>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</si>
  <si>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</si>
  <si>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</si>
  <si>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</si>
  <si>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</si>
  <si>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</si>
  <si>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</si>
  <si>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</si>
  <si>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</si>
  <si>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</si>
  <si>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</si>
  <si>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</si>
  <si>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</si>
  <si>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</si>
  <si>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</si>
  <si>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</si>
  <si>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</si>
  <si>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</si>
  <si>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</si>
  <si>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</si>
  <si>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</si>
  <si>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</si>
  <si>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</si>
  <si>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</si>
  <si>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</si>
  <si>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</si>
  <si>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</si>
  <si>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</si>
  <si>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</si>
  <si>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</si>
  <si>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</si>
  <si>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</si>
  <si>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</si>
  <si>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</si>
  <si>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</si>
  <si>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</si>
  <si>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</si>
  <si>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</si>
  <si>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</si>
  <si>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</si>
  <si>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</si>
  <si>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</si>
  <si>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</si>
  <si>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</si>
  <si>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</si>
  <si>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</si>
  <si>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</si>
  <si>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</si>
  <si>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</si>
  <si>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</si>
  <si>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</si>
  <si>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</si>
  <si>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</si>
  <si>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</si>
  <si>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</si>
  <si>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</si>
  <si>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</si>
  <si>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</si>
  <si>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</si>
  <si>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</si>
  <si>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</si>
  <si>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</si>
  <si>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</si>
  <si>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</si>
  <si>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</si>
  <si>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</si>
  <si>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</si>
  <si>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</si>
  <si>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</si>
  <si>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</si>
  <si>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</si>
  <si>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</si>
  <si>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</si>
  <si>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</si>
  <si>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</si>
  <si>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</si>
  <si>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</si>
  <si>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</si>
  <si>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</si>
  <si>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</si>
  <si>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</si>
  <si>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</si>
  <si>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</si>
  <si>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</si>
  <si>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</si>
  <si>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</si>
  <si>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</si>
  <si>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</si>
  <si>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</si>
  <si>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</si>
  <si>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</si>
  <si>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</si>
  <si>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</si>
  <si>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</si>
  <si>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</si>
  <si>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</si>
  <si>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</si>
  <si>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</si>
  <si>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</si>
  <si>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</si>
  <si>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</si>
  <si>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</si>
  <si>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</si>
  <si>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</si>
  <si>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</si>
  <si>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</si>
  <si>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</si>
  <si>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</si>
  <si>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</si>
  <si>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</si>
  <si>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</si>
  <si>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</si>
  <si>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</si>
  <si>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</si>
  <si>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</si>
  <si>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</si>
  <si>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</si>
  <si>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</si>
  <si>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</si>
  <si>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</si>
  <si>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</si>
  <si>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</si>
  <si>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</si>
  <si>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</si>
  <si>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</si>
  <si>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</si>
  <si>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</si>
  <si>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</si>
  <si>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</si>
  <si>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</si>
  <si>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</si>
  <si>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</si>
  <si>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</si>
  <si>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</si>
  <si>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</si>
  <si>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</si>
  <si>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</si>
  <si>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</si>
  <si>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</si>
  <si>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</si>
  <si>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</si>
  <si>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</si>
  <si>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</si>
  <si>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</si>
  <si>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</si>
  <si>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</si>
  <si>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</si>
  <si>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</si>
  <si>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</si>
  <si>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</si>
  <si>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</si>
  <si>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</si>
  <si>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</si>
  <si>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</si>
  <si>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</si>
  <si>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</si>
  <si>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</si>
  <si>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</si>
  <si>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</si>
  <si>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</si>
  <si>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</si>
  <si>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</si>
  <si>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</si>
  <si>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</si>
  <si>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</si>
  <si>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</si>
  <si>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</si>
  <si>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</si>
  <si>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</si>
  <si>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</si>
  <si>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</si>
  <si>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</si>
  <si>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</si>
  <si>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</si>
  <si>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</si>
  <si>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</si>
  <si>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</si>
  <si>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</si>
  <si>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</si>
  <si>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</si>
  <si>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</si>
  <si>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</si>
  <si>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</si>
  <si>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</si>
  <si>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</si>
  <si>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</si>
  <si>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</si>
  <si>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</si>
  <si>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</si>
  <si>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</si>
  <si>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</si>
  <si>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</si>
  <si>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</si>
  <si>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</si>
  <si>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</si>
  <si>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</si>
  <si>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</si>
  <si>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</si>
  <si>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</si>
  <si>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</si>
  <si>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</si>
  <si>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</si>
  <si>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</si>
  <si>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</si>
  <si>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</si>
  <si>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</si>
  <si>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</si>
  <si>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</si>
  <si>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</si>
  <si>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</si>
  <si>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</si>
  <si>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</si>
  <si>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</si>
  <si>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</si>
  <si>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</si>
  <si>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</si>
  <si>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</si>
  <si>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</si>
  <si>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</si>
  <si>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</si>
  <si>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</si>
  <si>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</si>
  <si>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</si>
  <si>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</si>
  <si>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</si>
  <si>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</si>
  <si>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</si>
  <si>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</si>
  <si>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</si>
  <si>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</si>
  <si>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</si>
  <si>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</si>
  <si>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</si>
  <si>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</si>
  <si>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</si>
  <si>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</si>
  <si>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</si>
  <si>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</si>
  <si>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</si>
  <si>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</si>
  <si>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</si>
  <si>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</si>
  <si>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</si>
  <si>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</si>
  <si>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</si>
  <si>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</si>
  <si>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</si>
  <si>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</si>
  <si>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</si>
  <si>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</si>
  <si>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</si>
  <si>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</si>
  <si>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</si>
  <si>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</si>
  <si>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</si>
  <si>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</si>
  <si>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</si>
  <si>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</si>
  <si>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</si>
  <si>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</si>
  <si>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</si>
  <si>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</si>
  <si>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</si>
  <si>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</si>
  <si>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</si>
  <si>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</si>
  <si>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</si>
  <si>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</si>
  <si>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</si>
  <si>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</si>
  <si>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</si>
  <si>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</si>
  <si>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</si>
  <si>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</si>
  <si>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</si>
  <si>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</si>
  <si>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</si>
  <si>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</si>
  <si>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</si>
  <si>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</si>
  <si>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</si>
  <si>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</si>
  <si>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</si>
  <si>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</si>
  <si>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</si>
  <si>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</si>
  <si>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</si>
  <si>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</si>
  <si>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</si>
  <si>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</si>
  <si>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</si>
  <si>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</si>
  <si>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</si>
  <si>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</si>
  <si>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</si>
  <si>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</si>
  <si>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</si>
  <si>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</si>
  <si>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</si>
  <si>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</si>
  <si>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</si>
  <si>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</si>
  <si>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</si>
  <si>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</si>
  <si>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</si>
  <si>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</si>
  <si>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</si>
  <si>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</si>
  <si>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</si>
  <si>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</si>
  <si>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</si>
  <si>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</si>
  <si>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</si>
  <si>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</si>
  <si>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</si>
  <si>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</si>
  <si>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</si>
  <si>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</si>
  <si>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</si>
  <si>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</si>
  <si>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</si>
  <si>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</si>
  <si>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</si>
  <si>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</si>
  <si>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</si>
  <si>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</si>
  <si>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</si>
  <si>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</si>
  <si>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</si>
  <si>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</si>
  <si>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</si>
  <si>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</si>
  <si>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</si>
  <si>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</si>
  <si>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</si>
  <si>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</si>
  <si>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</si>
  <si>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</si>
  <si>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</si>
  <si>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</si>
  <si>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</si>
  <si>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</si>
  <si>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</si>
  <si>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</si>
  <si>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</si>
  <si>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</si>
  <si>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</si>
  <si>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</si>
  <si>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</si>
  <si>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</si>
  <si>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</si>
  <si>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</si>
  <si>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</si>
  <si>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</si>
  <si>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</si>
  <si>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</si>
  <si>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</si>
  <si>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</si>
  <si>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</si>
  <si>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</si>
  <si>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</si>
  <si>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</si>
  <si>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</si>
  <si>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</si>
  <si>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</si>
  <si>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</si>
  <si>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</si>
  <si>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</si>
  <si>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</si>
  <si>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</si>
  <si>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</si>
  <si>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</si>
  <si>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</si>
  <si>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</si>
  <si>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</si>
  <si>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</si>
  <si>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</si>
  <si>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</si>
  <si>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</si>
  <si>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</si>
  <si>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</si>
  <si>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</si>
  <si>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</si>
  <si>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</si>
  <si>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</si>
  <si>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</si>
  <si>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</si>
  <si>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</si>
  <si>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</si>
  <si>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</si>
  <si>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</si>
  <si>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</si>
  <si>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</si>
  <si>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</si>
  <si>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</si>
  <si>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</si>
  <si>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</si>
  <si>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</si>
  <si>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</si>
  <si>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</si>
  <si>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</si>
  <si>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</si>
  <si>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</si>
  <si>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</si>
  <si>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</si>
  <si>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</si>
  <si>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</si>
  <si>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</si>
  <si>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</si>
  <si>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</si>
  <si>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</si>
  <si>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</si>
  <si>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</si>
  <si>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</si>
  <si>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</si>
  <si>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</si>
  <si>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</si>
  <si>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</si>
  <si>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</si>
  <si>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</si>
  <si>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</si>
  <si>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</si>
  <si>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</si>
  <si>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</si>
  <si>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</si>
  <si>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</si>
  <si>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</si>
  <si>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</si>
  <si>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</si>
  <si>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</si>
  <si>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</si>
  <si>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</si>
  <si>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</si>
  <si>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</si>
  <si>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</si>
  <si>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</si>
  <si>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</si>
  <si>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</si>
  <si>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</si>
  <si>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</si>
  <si>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</si>
  <si>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</si>
  <si>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</si>
  <si>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</si>
  <si>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</si>
  <si>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</si>
  <si>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</si>
  <si>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</si>
  <si>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</si>
  <si>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</si>
  <si>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</si>
  <si>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</si>
  <si>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</si>
  <si>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</si>
  <si>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</si>
  <si>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</si>
  <si>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</si>
  <si>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</si>
  <si>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</si>
  <si>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</si>
  <si>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</si>
  <si>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</si>
  <si>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</si>
  <si>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</si>
  <si>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</si>
  <si>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</si>
  <si>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</si>
  <si>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</si>
  <si>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</si>
  <si>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</si>
  <si>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</si>
  <si>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</si>
  <si>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</si>
  <si>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</si>
  <si>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</si>
  <si>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</si>
  <si>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</si>
  <si>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</si>
  <si>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</si>
  <si>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</si>
  <si>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</si>
  <si>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</si>
  <si>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</si>
  <si>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</si>
  <si>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</si>
  <si>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</si>
  <si>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</si>
  <si>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</si>
  <si>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</si>
  <si>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</si>
  <si>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</si>
  <si>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</si>
  <si>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</si>
  <si>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</si>
  <si>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</si>
  <si>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</si>
  <si>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</si>
  <si>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</si>
  <si>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</si>
  <si>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</si>
  <si>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</si>
  <si>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</si>
  <si>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</si>
  <si>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</si>
  <si>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</si>
  <si>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</si>
  <si>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</si>
  <si>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</si>
  <si>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</si>
  <si>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</si>
  <si>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</si>
  <si>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</si>
  <si>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</si>
  <si>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</si>
  <si>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</si>
  <si>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</si>
  <si>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</si>
  <si>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</si>
  <si>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</si>
  <si>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</si>
  <si>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</si>
  <si>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</si>
  <si>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</si>
  <si>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</si>
  <si>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</si>
  <si>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</si>
  <si>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</si>
  <si>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</si>
  <si>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</si>
  <si>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</si>
  <si>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</si>
  <si>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</si>
  <si>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</si>
  <si>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</si>
  <si>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</si>
  <si>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</si>
  <si>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</si>
  <si>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</si>
  <si>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</si>
  <si>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</si>
  <si>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</si>
  <si>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</si>
  <si>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</si>
  <si>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</si>
  <si>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</si>
  <si>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</si>
  <si>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</si>
  <si>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</si>
  <si>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</si>
  <si>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</si>
  <si>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</si>
  <si>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</si>
  <si>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</si>
  <si>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</si>
  <si>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</si>
  <si>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</si>
  <si>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</si>
  <si>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</si>
  <si>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</si>
  <si>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</si>
  <si>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</si>
  <si>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</si>
  <si>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</si>
  <si>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</si>
  <si>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</si>
  <si>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</si>
  <si>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</si>
  <si>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</si>
  <si>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</si>
  <si>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</si>
  <si>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</si>
  <si>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</si>
  <si>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</si>
  <si>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</si>
  <si>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</si>
  <si>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</si>
  <si>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</si>
  <si>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</si>
  <si>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</si>
  <si>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</si>
  <si>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</si>
  <si>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</si>
  <si>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</si>
  <si>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</si>
  <si>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</si>
  <si>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</si>
  <si>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</si>
  <si>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</si>
  <si>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</si>
  <si>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</si>
  <si>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</si>
  <si>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</si>
  <si>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</si>
  <si>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</si>
  <si>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</si>
  <si>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</si>
  <si>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</si>
  <si>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</si>
  <si>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</si>
  <si>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</si>
  <si>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</si>
  <si>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</si>
  <si>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</si>
  <si>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</si>
  <si>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</si>
  <si>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</si>
  <si>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</si>
  <si>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</si>
  <si>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</si>
  <si>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</si>
  <si>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</si>
  <si>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</si>
  <si>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</si>
  <si>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</si>
  <si>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</si>
  <si>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</si>
  <si>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</si>
  <si>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</si>
  <si>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</si>
  <si>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</si>
  <si>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</si>
  <si>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</si>
  <si>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</si>
  <si>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</si>
  <si>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</si>
  <si>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</si>
  <si>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</si>
  <si>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</si>
  <si>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</si>
  <si>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</si>
  <si>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</si>
  <si>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</si>
  <si>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</si>
  <si>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</si>
  <si>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</si>
  <si>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</si>
  <si>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</si>
  <si>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</si>
  <si>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</si>
  <si>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</si>
  <si>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</si>
  <si>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</si>
  <si>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</si>
  <si>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</si>
  <si>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</si>
  <si>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</si>
  <si>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</si>
  <si>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</si>
  <si>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</si>
  <si>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</si>
  <si>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</si>
  <si>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</si>
  <si>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</si>
  <si>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</si>
  <si>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</si>
  <si>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</si>
  <si>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</si>
  <si>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</si>
  <si>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</si>
  <si>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</si>
  <si>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</si>
  <si>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</si>
  <si>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</si>
  <si>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</si>
  <si>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</si>
  <si>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</si>
  <si>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</si>
  <si>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</si>
  <si>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</si>
  <si>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</si>
  <si>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</si>
  <si>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</si>
  <si>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</si>
  <si>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</si>
  <si>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</si>
  <si>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</si>
  <si>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</si>
  <si>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</si>
  <si>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</si>
  <si>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</si>
  <si>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</si>
  <si>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</si>
  <si>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</si>
  <si>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</si>
  <si>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</si>
  <si>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</si>
  <si>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</si>
  <si>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</si>
  <si>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</si>
  <si>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</si>
  <si>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</si>
  <si>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</si>
  <si>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</si>
  <si>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</si>
  <si>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</si>
  <si>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</si>
  <si>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</si>
  <si>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</si>
  <si>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</si>
  <si>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</si>
  <si>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</si>
  <si>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</si>
  <si>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</si>
  <si>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</si>
  <si>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</si>
  <si>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</si>
  <si>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</si>
  <si>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</si>
  <si>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</si>
  <si>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</si>
  <si>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</si>
  <si>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</si>
  <si>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</si>
  <si>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</si>
  <si>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</si>
  <si>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</si>
  <si>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</si>
  <si>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</si>
  <si>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</si>
  <si>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</si>
  <si>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</si>
  <si>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</si>
  <si>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</si>
  <si>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</si>
  <si>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</si>
  <si>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</si>
  <si>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</si>
  <si>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</si>
  <si>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</si>
  <si>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</si>
  <si>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</si>
  <si>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</si>
  <si>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</si>
  <si>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</si>
  <si>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</si>
  <si>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</si>
  <si>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</si>
  <si>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</si>
  <si>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</si>
  <si>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</si>
  <si>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</si>
  <si>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</si>
  <si>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</si>
  <si>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</si>
  <si>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</si>
  <si>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</si>
  <si>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</si>
  <si>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</si>
  <si>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</si>
  <si>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</si>
  <si>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</si>
  <si>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</si>
  <si>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</si>
  <si>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</si>
  <si>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</si>
  <si>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</si>
  <si>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</si>
  <si>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</si>
  <si>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</si>
  <si>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</si>
  <si>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</si>
  <si>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</si>
  <si>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</si>
  <si>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</si>
  <si>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</si>
  <si>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</si>
  <si>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</si>
  <si>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</si>
  <si>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</si>
  <si>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</si>
  <si>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</si>
  <si>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</si>
  <si>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</si>
  <si>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</si>
  <si>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</si>
  <si>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</si>
  <si>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</si>
  <si>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</si>
  <si>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</si>
  <si>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</si>
  <si>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</si>
  <si>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</si>
  <si>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</si>
  <si>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</si>
  <si>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</si>
  <si>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</si>
  <si>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</si>
  <si>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</si>
  <si>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</si>
  <si>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</si>
  <si>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</si>
  <si>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</si>
  <si>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</si>
  <si>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</si>
  <si>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</si>
  <si>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</si>
  <si>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</si>
  <si>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</si>
  <si>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</si>
  <si>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</si>
  <si>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</si>
  <si>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</si>
  <si>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</si>
  <si>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</si>
  <si>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</si>
  <si>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</si>
  <si>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</si>
  <si>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</si>
  <si>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</si>
  <si>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</si>
  <si>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</si>
  <si>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</si>
  <si>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</si>
  <si>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</si>
  <si>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</si>
  <si>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</si>
  <si>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</si>
  <si>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</si>
  <si>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</si>
  <si>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</si>
  <si>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</si>
  <si>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</si>
  <si>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</si>
  <si>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</si>
  <si>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</si>
  <si>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</si>
  <si>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</si>
  <si>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</si>
  <si>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</si>
  <si>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</si>
  <si>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</si>
  <si>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</si>
  <si>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</si>
  <si>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</si>
  <si>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</si>
  <si>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</si>
  <si>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</si>
  <si>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</si>
  <si>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</si>
  <si>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</si>
  <si>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</si>
  <si>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</si>
  <si>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</si>
  <si>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</si>
  <si>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</si>
  <si>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</si>
  <si>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</si>
  <si>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</si>
  <si>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</si>
  <si>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</si>
  <si>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</si>
  <si>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</si>
  <si>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</si>
  <si>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</si>
  <si>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</si>
  <si>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</si>
  <si>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</si>
  <si>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</si>
  <si>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</si>
  <si>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</si>
  <si>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</si>
  <si>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</si>
  <si>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</si>
  <si>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</si>
  <si>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</si>
  <si>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</si>
  <si>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</si>
  <si>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</si>
  <si>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</si>
  <si>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</si>
  <si>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</si>
  <si>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</si>
  <si>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</si>
  <si>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</si>
  <si>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</si>
  <si>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</si>
  <si>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</si>
  <si>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</si>
  <si>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</si>
  <si>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</si>
  <si>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</si>
  <si>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</si>
  <si>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</si>
  <si>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</si>
  <si>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</si>
  <si>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</si>
  <si>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</si>
  <si>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</si>
  <si>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</si>
  <si>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</si>
  <si>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</si>
  <si>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</si>
  <si>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</si>
  <si>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</si>
  <si>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</si>
  <si>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</si>
  <si>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</si>
  <si>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</si>
  <si>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</si>
  <si>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</si>
  <si>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</si>
  <si>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</si>
  <si>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</si>
  <si>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</si>
  <si>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</si>
  <si>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</si>
  <si>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</si>
  <si>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</si>
  <si>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</si>
  <si>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</si>
  <si>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</si>
  <si>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</si>
  <si>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</si>
  <si>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</si>
  <si>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</si>
  <si>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</si>
  <si>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</si>
  <si>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</si>
  <si>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</si>
  <si>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</si>
  <si>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</si>
  <si>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</si>
  <si>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</si>
  <si>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</si>
  <si>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</si>
  <si>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</si>
  <si>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</si>
  <si>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</si>
  <si>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</si>
  <si>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</si>
  <si>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</si>
  <si>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</si>
  <si>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</si>
  <si>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</si>
  <si>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</si>
  <si>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</si>
  <si>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</si>
  <si>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</si>
  <si>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</si>
  <si>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</si>
  <si>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</si>
  <si>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</si>
  <si>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</si>
  <si>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</si>
  <si>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</si>
  <si>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</si>
  <si>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</si>
  <si>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</si>
  <si>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</si>
  <si>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</si>
  <si>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</si>
  <si>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</si>
  <si>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</si>
  <si>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</si>
  <si>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</si>
  <si>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</si>
  <si>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</si>
  <si>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</si>
  <si>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</si>
  <si>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</si>
  <si>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</si>
  <si>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</si>
  <si>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</si>
  <si>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</si>
  <si>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</si>
  <si>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</si>
  <si>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</si>
  <si>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</si>
  <si>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</si>
  <si>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</si>
  <si>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</si>
  <si>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</si>
  <si>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</si>
  <si>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</si>
  <si>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</si>
  <si>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</si>
  <si>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</si>
  <si>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</si>
  <si>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</si>
  <si>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</si>
  <si>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</si>
  <si>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</si>
  <si>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</si>
  <si>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</si>
  <si>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</si>
  <si>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</si>
  <si>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</si>
  <si>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</si>
  <si>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</si>
  <si>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</si>
  <si>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</si>
  <si>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</si>
  <si>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</si>
  <si>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</si>
  <si>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</si>
  <si>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</si>
  <si>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</si>
  <si>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</si>
  <si>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</si>
  <si>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</si>
  <si>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</si>
  <si>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</si>
  <si>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</si>
  <si>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</si>
  <si>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</si>
  <si>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</si>
  <si>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</si>
  <si>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</si>
  <si>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</si>
  <si>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</si>
  <si>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</si>
  <si>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</si>
  <si>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</si>
  <si>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</si>
  <si>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</si>
  <si>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</si>
  <si>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</si>
  <si>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</si>
  <si>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</si>
  <si>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</si>
  <si>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</si>
  <si>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</si>
  <si>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</si>
  <si>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</si>
  <si>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</si>
  <si>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</si>
  <si>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</si>
  <si>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</si>
  <si>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</si>
  <si>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</si>
  <si>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</si>
  <si>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</si>
  <si>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</si>
  <si>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</si>
  <si>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</si>
  <si>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</si>
  <si>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</si>
  <si>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</si>
  <si>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</si>
  <si>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</si>
  <si>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</si>
  <si>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</si>
  <si>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</si>
  <si>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</si>
  <si>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</si>
  <si>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</si>
  <si>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</si>
  <si>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</si>
  <si>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</si>
  <si>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</si>
  <si>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</si>
  <si>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</si>
  <si>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</si>
  <si>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</si>
  <si>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</si>
  <si>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</si>
  <si>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</si>
  <si>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</si>
  <si>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</si>
  <si>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</si>
  <si>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</si>
  <si>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</si>
  <si>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</si>
  <si>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</si>
  <si>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</si>
  <si>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</si>
  <si>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</si>
  <si>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</si>
  <si>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</si>
  <si>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</si>
  <si>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</si>
  <si>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</si>
  <si>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</si>
  <si>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</si>
  <si>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</si>
  <si>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</si>
  <si>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</si>
  <si>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</si>
  <si>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</si>
  <si>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</si>
  <si>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</si>
  <si>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</si>
  <si>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</si>
  <si>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</si>
  <si>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</si>
  <si>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</si>
  <si>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</si>
  <si>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</si>
  <si>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</si>
  <si>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</si>
  <si>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</si>
  <si>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</si>
  <si>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</si>
  <si>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</si>
  <si>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</si>
  <si>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</si>
  <si>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</si>
  <si>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</si>
  <si>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</si>
  <si>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</si>
  <si>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</si>
  <si>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</si>
  <si>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</si>
  <si>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</si>
  <si>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</si>
  <si>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</si>
  <si>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</si>
  <si>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</si>
  <si>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</si>
  <si>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</si>
  <si>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</si>
  <si>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</si>
  <si>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</si>
  <si>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</si>
  <si>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</si>
  <si>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</si>
  <si>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</si>
  <si>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</si>
  <si>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</si>
  <si>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</si>
  <si>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</si>
  <si>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</si>
  <si>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</si>
  <si>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</si>
  <si>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</si>
  <si>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</si>
  <si>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</si>
  <si>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</si>
  <si>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</si>
  <si>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</si>
  <si>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</si>
  <si>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</si>
  <si>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</si>
  <si>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</si>
  <si>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</si>
  <si>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</si>
  <si>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</si>
  <si>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</si>
  <si>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</si>
  <si>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</si>
  <si>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</si>
  <si>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</si>
  <si>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</si>
  <si>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</si>
  <si>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</si>
  <si>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</si>
  <si>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</si>
  <si>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</si>
  <si>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</si>
  <si>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</si>
  <si>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</si>
  <si>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</si>
  <si>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</si>
  <si>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</si>
  <si>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</si>
  <si>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</si>
  <si>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</si>
  <si>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</si>
  <si>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</si>
  <si>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</si>
  <si>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</si>
  <si>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</si>
  <si>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</si>
  <si>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</si>
  <si>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</si>
  <si>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</si>
  <si>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</si>
  <si>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</si>
  <si>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</si>
  <si>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</si>
  <si>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</si>
  <si>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</si>
  <si>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</si>
  <si>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</si>
  <si>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</si>
  <si>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</si>
  <si>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</si>
  <si>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</si>
  <si>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</si>
  <si>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</si>
  <si>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</si>
  <si>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</si>
  <si>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</si>
  <si>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</si>
  <si>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</si>
  <si>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</si>
  <si>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</si>
  <si>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</si>
  <si>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</si>
  <si>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</si>
  <si>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</si>
  <si>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</si>
  <si>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</si>
  <si>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</si>
  <si>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</si>
  <si>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</si>
  <si>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</si>
  <si>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</si>
  <si>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</si>
  <si>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</si>
  <si>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</si>
  <si>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</si>
  <si>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</si>
  <si>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</si>
  <si>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</si>
  <si>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</si>
  <si>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</si>
  <si>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</si>
  <si>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</si>
  <si>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</si>
  <si>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</si>
  <si>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</si>
  <si>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</si>
  <si>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</si>
  <si>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</si>
  <si>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</si>
  <si>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</si>
  <si>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</si>
  <si>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</si>
  <si>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</si>
  <si>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</si>
  <si>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</si>
  <si>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</si>
  <si>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</si>
  <si>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</si>
  <si>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</si>
  <si>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</si>
  <si>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</si>
  <si>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</si>
  <si>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</si>
  <si>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</si>
  <si>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</si>
  <si>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</si>
  <si>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</si>
  <si>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</si>
  <si>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</si>
  <si>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</si>
  <si>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</si>
  <si>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</si>
  <si>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</si>
  <si>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</si>
  <si>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</si>
  <si>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</si>
  <si>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</si>
  <si>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</si>
  <si>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</si>
  <si>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</si>
  <si>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</si>
  <si>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</si>
  <si>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</si>
  <si>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</si>
  <si>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</si>
  <si>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</si>
  <si>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</si>
  <si>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</si>
  <si>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</si>
  <si>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</si>
  <si>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</si>
  <si>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</si>
  <si>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</si>
  <si>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</si>
  <si>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</si>
  <si>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</si>
  <si>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</si>
  <si>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</si>
  <si>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</si>
  <si>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</si>
  <si>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</si>
  <si>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</si>
  <si>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</si>
  <si>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</si>
  <si>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</si>
  <si>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</si>
  <si>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</si>
  <si>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</si>
  <si>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</si>
  <si>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</si>
  <si>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</si>
  <si>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</si>
  <si>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</si>
  <si>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</si>
  <si>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</si>
  <si>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</si>
  <si>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</si>
  <si>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</si>
  <si>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</si>
  <si>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</si>
  <si>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</si>
  <si>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</si>
  <si>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</si>
  <si>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</si>
  <si>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</si>
  <si>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</si>
  <si>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</si>
  <si>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</si>
  <si>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</si>
  <si>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</si>
  <si>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</si>
  <si>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</si>
  <si>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</si>
  <si>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</si>
  <si>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</si>
  <si>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</si>
  <si>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</si>
  <si>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</si>
  <si>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</si>
  <si>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</si>
  <si>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</si>
  <si>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</si>
  <si>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</si>
  <si>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</si>
  <si>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</si>
  <si>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</si>
  <si>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</si>
  <si>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</si>
  <si>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</si>
  <si>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</si>
  <si>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</si>
  <si>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</si>
  <si>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</si>
  <si>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</si>
  <si>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</si>
  <si>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</si>
  <si>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</si>
  <si>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</si>
  <si>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</si>
  <si>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</si>
  <si>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</si>
  <si>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</si>
  <si>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</si>
  <si>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</si>
  <si>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</si>
  <si>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</si>
  <si>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</si>
  <si>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</si>
  <si>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</si>
  <si>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</si>
  <si>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</si>
  <si>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</si>
  <si>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</si>
  <si>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</si>
  <si>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</si>
  <si>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</si>
  <si>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</si>
  <si>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</si>
  <si>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</si>
  <si>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</si>
  <si>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</si>
  <si>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</si>
  <si>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</si>
  <si>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</si>
  <si>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</si>
  <si>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</si>
  <si>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</si>
  <si>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</si>
  <si>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</si>
  <si>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</si>
  <si>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</si>
  <si>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</si>
  <si>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</si>
  <si>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</si>
  <si>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</si>
  <si>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</si>
  <si>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</si>
  <si>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</si>
  <si>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</si>
  <si>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</si>
  <si>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</si>
  <si>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</si>
  <si>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</si>
  <si>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</si>
  <si>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</si>
  <si>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</si>
  <si>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</si>
  <si>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</si>
  <si>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</si>
  <si>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</si>
  <si>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</si>
  <si>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</si>
  <si>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</si>
  <si>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</si>
  <si>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</si>
  <si>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</si>
  <si>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</si>
  <si>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</si>
  <si>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</si>
  <si>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</si>
  <si>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</si>
  <si>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</si>
  <si>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</si>
  <si>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</si>
  <si>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</si>
  <si>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</si>
  <si>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</si>
  <si>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</si>
  <si>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</si>
  <si>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</si>
  <si>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</si>
  <si>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</si>
  <si>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</si>
  <si>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</si>
  <si>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</si>
  <si>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</si>
  <si>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</si>
  <si>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</si>
  <si>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</si>
  <si>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</si>
  <si>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</si>
  <si>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</si>
  <si>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</si>
  <si>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</si>
  <si>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</si>
  <si>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</si>
  <si>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</si>
  <si>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</si>
  <si>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</si>
  <si>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</si>
  <si>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</si>
  <si>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</si>
  <si>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</si>
  <si>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</si>
  <si>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</si>
  <si>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</si>
  <si>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</si>
  <si>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</si>
  <si>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</si>
  <si>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</si>
  <si>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</si>
  <si>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</si>
  <si>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</si>
  <si>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</si>
  <si>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</si>
  <si>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</si>
  <si>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</si>
  <si>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</si>
  <si>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</si>
  <si>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</si>
  <si>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</si>
  <si>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</si>
  <si>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</si>
  <si>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</si>
  <si>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</si>
  <si>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</si>
  <si>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</si>
  <si>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</si>
  <si>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</si>
  <si>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</si>
  <si>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</si>
  <si>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</si>
  <si>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</si>
  <si>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</si>
  <si>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</si>
  <si>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</si>
  <si>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</si>
  <si>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</si>
  <si>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</si>
  <si>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</si>
  <si>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</si>
  <si>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</si>
  <si>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</si>
  <si>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</si>
  <si>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</si>
  <si>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</si>
  <si>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</si>
  <si>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</si>
  <si>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</si>
  <si>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</si>
  <si>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</si>
  <si>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</si>
  <si>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</si>
  <si>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</si>
  <si>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</si>
  <si>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</si>
  <si>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</si>
  <si>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</si>
  <si>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</si>
  <si>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</si>
  <si>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</si>
  <si>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</si>
  <si>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</si>
  <si>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</si>
  <si>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</si>
  <si>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</si>
  <si>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</si>
  <si>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</si>
  <si>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</si>
  <si>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</si>
  <si>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</si>
  <si>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</si>
  <si>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</si>
  <si>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</si>
  <si>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</si>
  <si>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</si>
  <si>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</si>
  <si>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</si>
  <si>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</si>
  <si>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</si>
  <si>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</si>
  <si>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</si>
  <si>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</si>
  <si>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</si>
  <si>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</si>
  <si>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</si>
  <si>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</si>
  <si>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</si>
  <si>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</si>
  <si>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</si>
  <si>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</si>
  <si>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</si>
  <si>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</si>
  <si>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</si>
  <si>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</si>
  <si>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</si>
  <si>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</si>
  <si>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</si>
  <si>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</si>
  <si>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</si>
  <si>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</si>
  <si>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</si>
  <si>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</si>
  <si>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</si>
  <si>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</si>
  <si>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</si>
  <si>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</si>
  <si>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</si>
  <si>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</si>
  <si>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</si>
  <si>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</si>
  <si>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</si>
  <si>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</si>
  <si>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</si>
  <si>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</si>
  <si>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</si>
  <si>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</si>
  <si>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</si>
  <si>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</si>
  <si>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</si>
  <si>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</si>
  <si>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</si>
  <si>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</si>
  <si>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</si>
  <si>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</si>
  <si>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</si>
  <si>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</si>
  <si>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</si>
  <si>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</si>
  <si>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</si>
  <si>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</si>
  <si>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</si>
  <si>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</si>
  <si>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</si>
  <si>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</si>
  <si>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</si>
  <si>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</si>
  <si>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</si>
  <si>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</si>
  <si>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</si>
  <si>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</si>
  <si>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</si>
  <si>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</si>
  <si>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</si>
  <si>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</si>
  <si>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</si>
  <si>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</si>
  <si>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</si>
  <si>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</si>
  <si>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</si>
  <si>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</si>
  <si>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</si>
  <si>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</si>
  <si>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</si>
  <si>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</si>
  <si>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</si>
  <si>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</si>
  <si>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</si>
  <si>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</si>
  <si>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</si>
  <si>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</si>
  <si>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</si>
  <si>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</si>
  <si>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</si>
  <si>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</si>
  <si>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</si>
  <si>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</si>
  <si>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</si>
  <si>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</si>
  <si>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</si>
  <si>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</si>
  <si>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</si>
  <si>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</si>
  <si>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</si>
  <si>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</si>
  <si>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</si>
  <si>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</si>
  <si>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</si>
  <si>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</si>
  <si>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</si>
  <si>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</si>
  <si>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</si>
  <si>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</si>
  <si>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</si>
  <si>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</si>
  <si>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</si>
  <si>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</si>
  <si>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</si>
  <si>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</si>
  <si>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</si>
  <si>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</si>
  <si>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</si>
  <si>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</si>
  <si>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</si>
  <si>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</si>
  <si>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</si>
  <si>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</si>
  <si>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</si>
  <si>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</si>
  <si>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</si>
  <si>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</si>
  <si>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</si>
  <si>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</si>
  <si>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</si>
  <si>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</si>
  <si>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</si>
  <si>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</si>
  <si>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</si>
  <si>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</si>
  <si>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</si>
  <si>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</si>
  <si>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</si>
  <si>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</si>
  <si>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</si>
  <si>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</si>
  <si>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</si>
  <si>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</si>
  <si>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</si>
  <si>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</si>
  <si>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</si>
  <si>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</si>
  <si>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</si>
  <si>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</si>
  <si>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</si>
  <si>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</si>
  <si>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</si>
  <si>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</si>
  <si>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</si>
  <si>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</si>
  <si>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</si>
  <si>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</si>
  <si>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</si>
  <si>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</si>
  <si>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</si>
  <si>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</si>
  <si>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</si>
  <si>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</si>
  <si>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</si>
  <si>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</si>
  <si>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</si>
  <si>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</si>
  <si>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</si>
  <si>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</si>
  <si>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</si>
  <si>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</si>
  <si>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</si>
  <si>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</si>
  <si>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</si>
  <si>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</si>
  <si>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</si>
  <si>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</si>
  <si>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</si>
  <si>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</si>
  <si>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</si>
  <si>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</si>
  <si>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</si>
  <si>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</si>
  <si>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</si>
  <si>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</si>
  <si>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</si>
  <si>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</si>
  <si>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</si>
  <si>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</si>
  <si>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</si>
  <si>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</si>
  <si>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</si>
  <si>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</si>
  <si>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</si>
  <si>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</si>
  <si>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</si>
  <si>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</si>
  <si>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</si>
  <si>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</si>
  <si>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</si>
  <si>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</si>
  <si>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</si>
  <si>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</si>
  <si>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</si>
  <si>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</si>
  <si>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</si>
  <si>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</si>
  <si>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</si>
  <si>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</si>
  <si>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</si>
  <si>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</si>
  <si>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</si>
  <si>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</si>
  <si>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</si>
  <si>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</si>
  <si>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</si>
  <si>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</si>
  <si>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</si>
  <si>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</si>
  <si>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</si>
  <si>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</si>
  <si>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</si>
  <si>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</si>
  <si>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</si>
  <si>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</si>
  <si>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</si>
  <si>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</si>
  <si>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</si>
  <si>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</si>
  <si>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</si>
  <si>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</si>
  <si>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</si>
  <si>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</si>
  <si>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</si>
  <si>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</si>
  <si>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</si>
  <si>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</si>
  <si>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</si>
  <si>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</si>
  <si>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</si>
  <si>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</si>
  <si>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</si>
  <si>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</si>
  <si>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</si>
  <si>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</si>
  <si>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</si>
  <si>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</si>
  <si>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</si>
  <si>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</si>
  <si>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</si>
  <si>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</si>
  <si>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</si>
  <si>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</si>
  <si>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</si>
  <si>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</si>
  <si>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</si>
  <si>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</si>
  <si>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</si>
  <si>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</si>
  <si>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</si>
  <si>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</si>
  <si>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</si>
  <si>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</si>
  <si>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</si>
  <si>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</si>
  <si>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</si>
  <si>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</si>
  <si>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</si>
  <si>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</si>
  <si>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</si>
  <si>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</si>
  <si>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</si>
  <si>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</si>
  <si>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</si>
  <si>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</si>
  <si>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</si>
  <si>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</si>
  <si>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</si>
  <si>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</si>
  <si>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</si>
  <si>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</si>
  <si>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</si>
  <si>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</si>
  <si>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</si>
  <si>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</si>
  <si>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</si>
  <si>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</si>
  <si>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</si>
  <si>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</si>
  <si>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</si>
  <si>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</si>
  <si>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</si>
  <si>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</si>
  <si>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</si>
  <si>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</si>
  <si>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</si>
  <si>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</si>
  <si>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</si>
  <si>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</si>
  <si>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</si>
  <si>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</si>
  <si>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</si>
  <si>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</si>
  <si>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</si>
  <si>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</si>
  <si>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</si>
  <si>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</si>
  <si>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</si>
  <si>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</si>
  <si>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</si>
  <si>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</si>
  <si>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</si>
  <si>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</si>
  <si>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</si>
  <si>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</si>
  <si>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</si>
  <si>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</si>
  <si>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</si>
  <si>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</si>
  <si>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</si>
  <si>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</si>
  <si>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</si>
  <si>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</si>
  <si>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</si>
  <si>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</si>
  <si>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</si>
  <si>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</si>
  <si>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</si>
  <si>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</si>
  <si>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</si>
  <si>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</si>
  <si>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</si>
  <si>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</si>
  <si>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</si>
  <si>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</si>
  <si>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</si>
  <si>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</si>
  <si>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</si>
  <si>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</si>
  <si>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</si>
  <si>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</si>
  <si>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</si>
  <si>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</si>
  <si>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</si>
  <si>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</si>
  <si>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</si>
  <si>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</si>
  <si>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</si>
  <si>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</si>
  <si>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</si>
  <si>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</si>
  <si>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</si>
  <si>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</si>
  <si>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</si>
  <si>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</si>
  <si>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</si>
  <si>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</si>
  <si>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</si>
  <si>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</si>
  <si>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</si>
  <si>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</si>
  <si>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</si>
  <si>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</si>
  <si>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</si>
  <si>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</si>
  <si>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</si>
  <si>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</si>
  <si>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</si>
  <si>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</si>
  <si>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</si>
  <si>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</si>
  <si>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</si>
  <si>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</si>
  <si>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</si>
  <si>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</si>
  <si>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</si>
  <si>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</si>
  <si>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</si>
  <si>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</si>
  <si>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</si>
  <si>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</si>
  <si>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</si>
  <si>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</si>
  <si>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</si>
  <si>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</si>
  <si>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</si>
  <si>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</si>
  <si>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</si>
  <si>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</si>
  <si>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</si>
  <si>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</si>
  <si>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</si>
  <si>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</si>
  <si>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</si>
  <si>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</si>
  <si>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</si>
  <si>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</si>
  <si>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</si>
  <si>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</si>
  <si>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</si>
  <si>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</si>
  <si>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</si>
  <si>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</si>
  <si>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</si>
  <si>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</si>
  <si>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</si>
  <si>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</si>
  <si>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</si>
  <si>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</si>
  <si>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</si>
  <si>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</si>
  <si>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</si>
  <si>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</si>
  <si>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</si>
  <si>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</si>
  <si>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</si>
  <si>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</si>
  <si>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</si>
  <si>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</si>
  <si>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</si>
  <si>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</si>
  <si>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</si>
  <si>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</si>
  <si>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</si>
  <si>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</si>
  <si>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</si>
  <si>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</si>
  <si>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</si>
  <si>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</si>
  <si>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</si>
  <si>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</si>
  <si>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</si>
  <si>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</si>
  <si>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</si>
  <si>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</si>
  <si>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</si>
  <si>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</si>
  <si>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</si>
  <si>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</si>
  <si>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</si>
  <si>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</si>
  <si>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</si>
  <si>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</si>
  <si>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</si>
  <si>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</si>
  <si>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</si>
  <si>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</si>
  <si>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</si>
  <si>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</si>
  <si>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</si>
  <si>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</si>
  <si>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</si>
  <si>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</si>
  <si>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</si>
  <si>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</si>
  <si>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</si>
  <si>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</si>
  <si>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</si>
  <si>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</si>
  <si>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</si>
  <si>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</si>
  <si>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</si>
  <si>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</si>
  <si>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</si>
  <si>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</si>
  <si>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</si>
  <si>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</si>
  <si>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</si>
  <si>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</si>
  <si>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</si>
  <si>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</si>
  <si>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</si>
  <si>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</si>
  <si>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</si>
  <si>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</si>
  <si>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</si>
  <si>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</si>
  <si>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</si>
  <si>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</si>
  <si>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</si>
  <si>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</si>
  <si>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</si>
  <si>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</si>
  <si>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</si>
  <si>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</si>
  <si>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</si>
  <si>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</si>
  <si>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</si>
  <si>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</si>
  <si>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</si>
  <si>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</si>
  <si>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</si>
  <si>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</si>
  <si>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</si>
  <si>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</si>
  <si>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</si>
  <si>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</si>
  <si>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</si>
  <si>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</si>
  <si>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</si>
  <si>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</si>
  <si>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</si>
  <si>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</si>
  <si>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</si>
  <si>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</si>
  <si>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</si>
  <si>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</si>
  <si>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</si>
  <si>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</si>
  <si>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</si>
  <si>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</si>
  <si>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</si>
  <si>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</si>
  <si>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</si>
  <si>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</si>
  <si>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</si>
  <si>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</si>
  <si>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</si>
  <si>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</si>
  <si>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</si>
  <si>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</si>
  <si>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</si>
  <si>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</si>
  <si>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</si>
  <si>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</si>
  <si>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</si>
  <si>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</si>
  <si>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</si>
  <si>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</si>
  <si>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</si>
  <si>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</si>
  <si>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</si>
  <si>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</si>
  <si>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</si>
  <si>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</si>
  <si>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</si>
  <si>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</si>
  <si>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</si>
  <si>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</si>
  <si>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</si>
  <si>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</si>
  <si>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</si>
  <si>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</si>
  <si>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</si>
  <si>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</si>
  <si>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</si>
  <si>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</si>
  <si>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</si>
  <si>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</si>
  <si>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</si>
  <si>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</si>
  <si>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</si>
  <si>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</si>
  <si>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</si>
  <si>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</si>
  <si>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</si>
  <si>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</si>
  <si>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</si>
  <si>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</si>
  <si>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</si>
  <si>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</si>
  <si>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</si>
  <si>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</si>
  <si>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</si>
  <si>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</si>
  <si>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</si>
  <si>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</si>
  <si>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</si>
  <si>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</si>
  <si>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</si>
  <si>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</si>
  <si>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</si>
  <si>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</si>
  <si>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</si>
  <si>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</si>
  <si>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</si>
  <si>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</si>
  <si>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</si>
  <si>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</si>
  <si>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</si>
  <si>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</si>
  <si>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</si>
  <si>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</si>
  <si>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</si>
  <si>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</si>
  <si>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</si>
  <si>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</si>
  <si>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</si>
  <si>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</si>
  <si>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</si>
  <si>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</si>
  <si>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</si>
  <si>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</si>
  <si>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</si>
  <si>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</si>
  <si>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</si>
  <si>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</si>
  <si>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</si>
  <si>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</si>
  <si>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</si>
  <si>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</si>
  <si>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</si>
  <si>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</si>
  <si>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</si>
  <si>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</si>
  <si>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</si>
  <si>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</si>
  <si>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</si>
  <si>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</si>
  <si>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</si>
  <si>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</si>
  <si>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</si>
  <si>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</si>
  <si>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</si>
  <si>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</si>
  <si>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</si>
  <si>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</si>
  <si>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</si>
  <si>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</si>
  <si>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</si>
  <si>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</si>
  <si>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</si>
  <si>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</si>
  <si>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</si>
  <si>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</si>
  <si>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</si>
  <si>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</si>
  <si>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</si>
  <si>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</si>
  <si>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</si>
  <si>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</si>
  <si>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</si>
  <si>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</si>
  <si>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</si>
  <si>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</si>
  <si>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</si>
  <si>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</si>
  <si>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</si>
  <si>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</si>
  <si>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</si>
  <si>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</si>
  <si>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</si>
  <si>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</si>
  <si>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</si>
  <si>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</si>
  <si>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</si>
  <si>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</si>
  <si>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</si>
  <si>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</si>
  <si>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</si>
  <si>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</si>
  <si>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</si>
  <si>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</si>
  <si>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</si>
  <si>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</si>
  <si>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</si>
  <si>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</si>
  <si>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</si>
  <si>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</si>
  <si>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</si>
  <si>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</si>
  <si>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</si>
  <si>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</si>
  <si>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</si>
  <si>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</si>
  <si>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</si>
  <si>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</si>
  <si>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</si>
  <si>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</si>
  <si>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</si>
  <si>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</si>
  <si>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</si>
  <si>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</si>
  <si>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</si>
  <si>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</si>
  <si>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</si>
  <si>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</si>
  <si>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</si>
  <si>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</si>
  <si>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</si>
  <si>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</si>
  <si>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</si>
  <si>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</si>
  <si>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</si>
  <si>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</si>
  <si>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</si>
  <si>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</si>
  <si>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</si>
  <si>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</si>
  <si>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</si>
  <si>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</si>
  <si>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</si>
  <si>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</si>
  <si>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</si>
  <si>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</si>
  <si>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</si>
  <si>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</si>
  <si>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</si>
  <si>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</si>
  <si>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</si>
  <si>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</si>
  <si>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</si>
  <si>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</si>
  <si>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</si>
  <si>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</si>
  <si>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</si>
  <si>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</si>
  <si>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</si>
  <si>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</si>
  <si>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</si>
  <si>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</si>
  <si>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</si>
  <si>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</si>
  <si>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</si>
  <si>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</si>
  <si>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</si>
  <si>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</si>
  <si>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</si>
  <si>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</si>
  <si>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</si>
  <si>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</si>
  <si>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</si>
  <si>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</si>
  <si>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</si>
  <si>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</si>
  <si>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</si>
  <si>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</si>
  <si>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</si>
  <si>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</si>
  <si>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</si>
  <si>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</si>
  <si>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</si>
  <si>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</si>
  <si>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</si>
  <si>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</si>
  <si>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</si>
  <si>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</si>
  <si>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</si>
  <si>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</si>
  <si>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</si>
  <si>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</si>
  <si>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</si>
  <si>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</si>
  <si>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</si>
  <si>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</si>
  <si>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</si>
  <si>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</si>
  <si>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</si>
  <si>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</si>
  <si>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</si>
  <si>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</si>
  <si>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</si>
  <si>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</si>
  <si>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</si>
  <si>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</si>
  <si>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</si>
  <si>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</si>
  <si>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</si>
  <si>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</si>
  <si>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</si>
  <si>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</si>
  <si>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</si>
  <si>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</si>
  <si>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</si>
  <si>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</si>
  <si>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</si>
  <si>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</si>
  <si>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</si>
  <si>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</si>
  <si>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</si>
  <si>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</si>
  <si>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</si>
  <si>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</si>
  <si>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</si>
  <si>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</si>
  <si>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</si>
  <si>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</si>
  <si>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</si>
  <si>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</si>
  <si>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</si>
  <si>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</si>
  <si>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</si>
  <si>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</si>
  <si>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</si>
  <si>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</si>
  <si>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</si>
  <si>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</si>
  <si>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</si>
  <si>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</si>
  <si>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</si>
  <si>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</si>
  <si>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</si>
  <si>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</si>
  <si>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</si>
  <si>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</si>
  <si>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</si>
  <si>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</si>
  <si>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</si>
  <si>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</si>
  <si>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</si>
  <si>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</si>
  <si>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</si>
  <si>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</si>
  <si>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</si>
  <si>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</si>
  <si>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</si>
  <si>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</si>
  <si>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</si>
  <si>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</si>
  <si>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</si>
  <si>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</si>
  <si>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</si>
  <si>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</si>
  <si>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</si>
  <si>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</si>
  <si>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</si>
  <si>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</si>
  <si>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</si>
  <si>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</si>
  <si>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</si>
  <si>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</si>
  <si>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</si>
  <si>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</si>
  <si>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</si>
  <si>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</si>
  <si>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</si>
  <si>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</si>
  <si>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</si>
  <si>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</si>
  <si>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</si>
  <si>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</si>
  <si>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</si>
  <si>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</si>
  <si>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</si>
  <si>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</si>
  <si>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</si>
  <si>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</si>
  <si>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</si>
  <si>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</si>
  <si>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</si>
  <si>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</si>
  <si>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</si>
  <si>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</si>
  <si>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</si>
  <si>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</si>
  <si>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</si>
  <si>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</si>
  <si>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</si>
  <si>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</si>
  <si>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</si>
  <si>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</si>
  <si>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</si>
  <si>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</si>
  <si>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</si>
  <si>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</si>
  <si>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</si>
  <si>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</si>
  <si>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</si>
  <si>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</si>
  <si>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</si>
  <si>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</si>
  <si>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</si>
  <si>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</si>
  <si>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</si>
  <si>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</si>
  <si>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</si>
  <si>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</si>
  <si>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</si>
  <si>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</si>
  <si>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</si>
  <si>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</si>
  <si>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</si>
  <si>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</si>
  <si>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</si>
  <si>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</si>
  <si>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</si>
  <si>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</si>
  <si>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</si>
  <si>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</si>
  <si>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</si>
  <si>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</si>
  <si>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</si>
  <si>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</si>
  <si>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</si>
  <si>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</si>
  <si>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</si>
  <si>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</si>
  <si>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</si>
  <si>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</si>
  <si>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</si>
  <si>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</si>
  <si>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</si>
  <si>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</si>
  <si>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</si>
  <si>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</si>
  <si>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</si>
  <si>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</si>
  <si>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</si>
  <si>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</si>
  <si>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</si>
  <si>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</si>
  <si>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</si>
  <si>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</si>
  <si>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</si>
  <si>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</si>
  <si>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</si>
  <si>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</si>
  <si>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</si>
  <si>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</si>
  <si>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</si>
  <si>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</si>
  <si>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</si>
  <si>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</si>
  <si>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</si>
  <si>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</si>
  <si>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</si>
  <si>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</si>
  <si>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</si>
  <si>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</si>
  <si>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</si>
  <si>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</si>
  <si>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</si>
  <si>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</si>
  <si>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</si>
  <si>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</si>
  <si>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</si>
  <si>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</si>
  <si>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</si>
  <si>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</si>
  <si>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</si>
  <si>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</si>
  <si>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</si>
  <si>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</si>
  <si>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</si>
  <si>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</si>
  <si>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</si>
  <si>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</si>
  <si>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</si>
  <si>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</si>
  <si>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</si>
  <si>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</si>
  <si>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</si>
  <si>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</si>
  <si>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</si>
  <si>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</si>
  <si>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</si>
  <si>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</si>
  <si>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</si>
  <si>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</si>
  <si>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</si>
  <si>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</si>
  <si>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</si>
  <si>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</si>
  <si>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</si>
  <si>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</si>
  <si>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</si>
  <si>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</si>
  <si>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</si>
  <si>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</si>
  <si>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</si>
  <si>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</si>
  <si>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</si>
  <si>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</si>
  <si>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</si>
  <si>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</si>
  <si>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</si>
  <si>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</si>
  <si>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</si>
  <si>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</si>
  <si>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</si>
  <si>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</si>
  <si>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</si>
  <si>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</si>
  <si>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</si>
  <si>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</si>
  <si>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</si>
  <si>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</si>
  <si>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</si>
  <si>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</si>
  <si>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</si>
  <si>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</si>
  <si>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</si>
  <si>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</si>
  <si>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</si>
  <si>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</si>
  <si>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</si>
  <si>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</si>
  <si>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</si>
  <si>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</si>
  <si>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</si>
  <si>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</si>
  <si>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</si>
  <si>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</si>
  <si>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</si>
  <si>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</si>
  <si>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</si>
  <si>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</si>
  <si>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</si>
  <si>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</si>
  <si>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</si>
  <si>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</si>
  <si>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</si>
  <si>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</si>
  <si>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</si>
  <si>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</si>
  <si>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</si>
  <si>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</si>
  <si>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</si>
  <si>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</si>
  <si>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</si>
  <si>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</si>
  <si>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</si>
  <si>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</si>
  <si>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</si>
  <si>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</si>
  <si>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</si>
  <si>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</si>
  <si>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</si>
  <si>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</si>
  <si>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</si>
  <si>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</si>
  <si>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</si>
  <si>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</si>
  <si>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</si>
  <si>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</si>
  <si>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</si>
  <si>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</si>
  <si>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</si>
  <si>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</si>
  <si>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</si>
  <si>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</si>
  <si>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</si>
  <si>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</si>
  <si>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</si>
  <si>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</si>
  <si>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</si>
  <si>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</si>
  <si>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</si>
  <si>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</si>
  <si>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</si>
  <si>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</si>
  <si>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</si>
  <si>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</si>
  <si>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</si>
  <si>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</si>
  <si>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</si>
  <si>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</si>
  <si>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</si>
  <si>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</si>
  <si>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</si>
  <si>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</si>
  <si>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</si>
  <si>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</si>
  <si>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</si>
  <si>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</si>
  <si>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</si>
  <si>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</si>
  <si>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</si>
  <si>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</si>
  <si>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</si>
  <si>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</si>
  <si>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</si>
  <si>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</si>
  <si>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</si>
  <si>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</si>
  <si>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</si>
  <si>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</si>
  <si>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</si>
  <si>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</si>
  <si>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</si>
  <si>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</si>
  <si>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</si>
  <si>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</si>
  <si>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</si>
  <si>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</si>
  <si>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</si>
  <si>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</si>
  <si>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</si>
  <si>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</si>
  <si>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</si>
  <si>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</si>
  <si>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</si>
  <si>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</si>
  <si>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</si>
  <si>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</si>
  <si>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</si>
  <si>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</si>
  <si>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</si>
  <si>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</si>
  <si>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</si>
  <si>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</si>
  <si>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</si>
  <si>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</si>
  <si>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</si>
  <si>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</si>
  <si>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</si>
  <si>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</si>
  <si>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</si>
  <si>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</si>
  <si>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</si>
  <si>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</si>
  <si>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</si>
  <si>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</si>
  <si>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</si>
  <si>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</si>
  <si>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</si>
  <si>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</si>
  <si>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</si>
  <si>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</si>
  <si>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</si>
  <si>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</si>
  <si>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</si>
  <si>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</si>
  <si>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</si>
  <si>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</si>
  <si>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</si>
  <si>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</si>
  <si>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</si>
  <si>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</si>
  <si>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</si>
  <si>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</si>
  <si>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</si>
  <si>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</si>
  <si>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</si>
  <si>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</si>
  <si>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</si>
  <si>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</si>
  <si>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</si>
  <si>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</si>
  <si>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</si>
  <si>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</si>
  <si>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</si>
  <si>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</si>
  <si>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</si>
  <si>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</si>
  <si>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</si>
  <si>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</si>
  <si>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</si>
  <si>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</si>
  <si>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</si>
  <si>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</si>
  <si>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</si>
  <si>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</si>
  <si>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</si>
  <si>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</si>
  <si>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</si>
  <si>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</si>
  <si>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</si>
  <si>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</si>
  <si>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</si>
  <si>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</si>
  <si>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</si>
  <si>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</si>
  <si>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</si>
  <si>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</si>
  <si>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</si>
  <si>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</si>
  <si>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</si>
  <si>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</si>
  <si>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</si>
  <si>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</si>
  <si>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</si>
  <si>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</si>
  <si>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</si>
  <si>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</si>
  <si>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</si>
  <si>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</si>
  <si>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</si>
  <si>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</si>
  <si>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</si>
  <si>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</si>
  <si>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</si>
  <si>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</si>
  <si>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</si>
  <si>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</si>
  <si>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</si>
  <si>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</si>
  <si>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</si>
  <si>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</si>
  <si>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</si>
  <si>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</si>
  <si>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</si>
  <si>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</si>
  <si>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</si>
  <si>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</si>
  <si>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</si>
  <si>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</si>
  <si>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</si>
  <si>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</si>
  <si>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</si>
  <si>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</si>
  <si>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</si>
  <si>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</si>
  <si>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</si>
  <si>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</si>
  <si>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</si>
  <si>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</si>
  <si>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</si>
  <si>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</si>
  <si>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</si>
  <si>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</si>
  <si>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</si>
  <si>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</si>
  <si>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</si>
  <si>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</si>
  <si>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</si>
  <si>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</si>
  <si>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</si>
  <si>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</si>
  <si>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</si>
  <si>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</si>
  <si>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</si>
  <si>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</si>
  <si>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</si>
  <si>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</si>
  <si>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</si>
  <si>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</si>
  <si>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</si>
  <si>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</si>
  <si>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</si>
  <si>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</si>
  <si>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</si>
  <si>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</si>
  <si>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</si>
  <si>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</si>
  <si>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</si>
  <si>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</si>
  <si>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</si>
  <si>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</si>
  <si>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</si>
  <si>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</si>
  <si>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</si>
  <si>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</si>
  <si>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</si>
  <si>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</si>
  <si>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</si>
  <si>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</si>
  <si>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</si>
  <si>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</si>
  <si>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</si>
  <si>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</si>
  <si>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</si>
  <si>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</si>
  <si>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</si>
  <si>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</si>
  <si>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</si>
  <si>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</si>
  <si>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</si>
  <si>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</si>
  <si>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</si>
  <si>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</si>
  <si>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</si>
  <si>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</si>
  <si>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</si>
  <si>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</si>
  <si>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</si>
  <si>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</si>
  <si>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</si>
  <si>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</si>
  <si>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</si>
  <si>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</si>
  <si>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</si>
  <si>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</si>
  <si>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</si>
  <si>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</si>
  <si>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</si>
  <si>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</si>
  <si>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</si>
  <si>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</si>
  <si>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</si>
  <si>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</si>
  <si>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</si>
  <si>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</si>
  <si>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</si>
  <si>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</si>
  <si>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</si>
  <si>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</si>
  <si>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</si>
  <si>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</si>
  <si>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</si>
  <si>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</si>
  <si>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</si>
  <si>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</si>
  <si>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</si>
  <si>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</si>
  <si>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</si>
  <si>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</si>
  <si>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</si>
  <si>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</si>
  <si>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</si>
  <si>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</si>
  <si>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</si>
  <si>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</si>
  <si>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</si>
  <si>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</si>
  <si>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</si>
  <si>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</si>
  <si>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</si>
  <si>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</si>
  <si>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</si>
  <si>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</si>
  <si>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</si>
  <si>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</si>
  <si>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</si>
  <si>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</si>
  <si>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</si>
  <si>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</si>
  <si>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</si>
  <si>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</si>
  <si>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</si>
  <si>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</si>
  <si>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</si>
  <si>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</si>
  <si>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</si>
  <si>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</si>
  <si>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</si>
  <si>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</si>
  <si>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</si>
  <si>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</si>
  <si>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</si>
  <si>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</si>
  <si>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</si>
  <si>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</si>
  <si>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</si>
  <si>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</si>
  <si>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</si>
  <si>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</si>
  <si>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</si>
  <si>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</si>
  <si>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</si>
  <si>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</si>
  <si>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</si>
  <si>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</si>
  <si>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</si>
  <si>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</si>
  <si>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</si>
  <si>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</si>
  <si>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</si>
  <si>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</si>
  <si>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</si>
  <si>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</si>
  <si>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</si>
  <si>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</si>
  <si>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</si>
  <si>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</si>
  <si>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</si>
  <si>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</si>
  <si>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</si>
  <si>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</si>
  <si>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</si>
  <si>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</si>
  <si>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</si>
  <si>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</si>
  <si>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</si>
  <si>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</si>
  <si>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</si>
  <si>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</si>
  <si>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</si>
  <si>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</si>
  <si>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</si>
  <si>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</si>
  <si>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</si>
  <si>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</si>
  <si>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</si>
  <si>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</si>
  <si>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</si>
  <si>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</si>
  <si>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</si>
  <si>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</si>
  <si>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</si>
  <si>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</si>
  <si>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</si>
  <si>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</si>
  <si>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</si>
  <si>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</si>
  <si>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</si>
  <si>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</si>
  <si>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</si>
  <si>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</si>
  <si>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</si>
  <si>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</si>
  <si>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</si>
  <si>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</si>
  <si>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</si>
  <si>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</si>
  <si>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</si>
  <si>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</si>
  <si>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</si>
  <si>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</si>
  <si>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</si>
  <si>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</si>
  <si>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</si>
  <si>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</si>
  <si>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</si>
  <si>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</si>
  <si>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</si>
  <si>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</si>
  <si>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</si>
  <si>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</si>
  <si>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</si>
  <si>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</si>
  <si>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</si>
  <si>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</si>
  <si>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</si>
  <si>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</si>
  <si>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</si>
  <si>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</si>
  <si>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</si>
  <si>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</si>
  <si>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</si>
  <si>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</si>
  <si>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</si>
  <si>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</si>
  <si>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</si>
  <si>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</si>
  <si>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</si>
  <si>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</si>
  <si>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</si>
  <si>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</si>
  <si>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</si>
  <si>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</si>
  <si>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</si>
  <si>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</si>
  <si>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</si>
  <si>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</si>
  <si>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</si>
  <si>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</si>
  <si>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</si>
  <si>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</si>
  <si>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</si>
  <si>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</si>
  <si>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</si>
  <si>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</si>
  <si>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</si>
  <si>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</si>
  <si>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</si>
  <si>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</si>
  <si>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</si>
  <si>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</si>
  <si>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</si>
  <si>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</si>
  <si>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</si>
  <si>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</si>
  <si>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</si>
  <si>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</si>
  <si>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</si>
  <si>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</si>
  <si>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</si>
  <si>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</si>
  <si>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</si>
  <si>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</si>
  <si>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</si>
  <si>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</si>
  <si>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</si>
  <si>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</si>
  <si>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</si>
  <si>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</si>
  <si>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</si>
  <si>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</si>
  <si>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</si>
  <si>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</si>
  <si>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</si>
  <si>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</si>
  <si>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</si>
  <si>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</si>
  <si>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</si>
  <si>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</si>
  <si>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</si>
  <si>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</si>
  <si>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</si>
  <si>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</si>
  <si>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</si>
  <si>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</si>
  <si>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</si>
  <si>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</si>
  <si>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</si>
  <si>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</si>
  <si>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</si>
  <si>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</si>
  <si>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</si>
  <si>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</si>
  <si>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</si>
  <si>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</si>
  <si>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</si>
  <si>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</si>
  <si>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</si>
  <si>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</si>
  <si>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</si>
  <si>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</si>
  <si>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</si>
  <si>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</si>
  <si>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</si>
  <si>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</si>
  <si>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</si>
  <si>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</si>
  <si>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</si>
  <si>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</si>
  <si>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</si>
  <si>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</si>
  <si>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</si>
  <si>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</si>
  <si>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</si>
  <si>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</si>
  <si>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</si>
  <si>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</si>
  <si>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</si>
  <si>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</si>
  <si>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</si>
  <si>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</si>
  <si>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</si>
  <si>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</si>
  <si>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</si>
  <si>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</si>
  <si>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</si>
  <si>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</si>
  <si>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</si>
  <si>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</si>
  <si>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</si>
  <si>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</si>
  <si>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</si>
  <si>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</si>
  <si>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</si>
  <si>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</si>
  <si>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</si>
  <si>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</si>
  <si>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</si>
  <si>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</si>
  <si>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</si>
  <si>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</si>
  <si>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</si>
  <si>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</si>
  <si>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</si>
  <si>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</si>
  <si>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</si>
  <si>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</si>
  <si>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</si>
  <si>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</si>
  <si>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</si>
  <si>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</si>
  <si>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</si>
  <si>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</si>
  <si>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</si>
  <si>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</si>
  <si>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</si>
  <si>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</si>
  <si>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</si>
  <si>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</si>
  <si>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</si>
  <si>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</si>
  <si>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</si>
  <si>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</si>
  <si>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</si>
  <si>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</si>
  <si>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</si>
  <si>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</si>
  <si>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</si>
  <si>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</si>
  <si>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</si>
  <si>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</si>
  <si>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</si>
  <si>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</si>
  <si>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</si>
  <si>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</si>
  <si>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</si>
  <si>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</si>
  <si>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</si>
  <si>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</si>
  <si>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</si>
  <si>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</si>
  <si>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</si>
  <si>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</si>
  <si>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</si>
  <si>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</si>
  <si>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</si>
  <si>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</si>
  <si>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</si>
  <si>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</si>
  <si>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</si>
  <si>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</si>
  <si>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</si>
  <si>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</si>
  <si>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</si>
  <si>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</si>
  <si>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</si>
  <si>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</si>
  <si>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</si>
  <si>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</si>
  <si>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</si>
  <si>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</si>
  <si>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</si>
  <si>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</si>
  <si>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</si>
  <si>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</si>
  <si>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</si>
  <si>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</si>
  <si>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</si>
  <si>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</si>
  <si>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</si>
  <si>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</si>
  <si>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</si>
  <si>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</si>
  <si>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</si>
  <si>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</si>
  <si>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</si>
  <si>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</si>
  <si>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</si>
  <si>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</si>
  <si>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</si>
  <si>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</si>
  <si>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</si>
  <si>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</si>
  <si>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</si>
  <si>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</si>
  <si>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</si>
  <si>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</si>
  <si>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</si>
  <si>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</si>
  <si>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</si>
  <si>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</si>
  <si>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</si>
  <si>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</si>
  <si>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</si>
  <si>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</si>
  <si>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</si>
  <si>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</si>
  <si>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</si>
  <si>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</si>
  <si>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</si>
  <si>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</si>
  <si>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</si>
  <si>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</si>
  <si>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</si>
  <si>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</si>
  <si>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</si>
  <si>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</si>
  <si>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</si>
  <si>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</si>
  <si>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</si>
  <si>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</si>
  <si>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</si>
  <si>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</si>
  <si>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</si>
  <si>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</si>
  <si>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</si>
  <si>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</si>
  <si>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</si>
  <si>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</si>
  <si>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</si>
  <si>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</si>
  <si>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</si>
  <si>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</si>
  <si>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</si>
  <si>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</si>
  <si>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</si>
  <si>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</si>
  <si>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</si>
  <si>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</si>
  <si>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</si>
  <si>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</si>
  <si>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</si>
  <si>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</si>
  <si>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</si>
  <si>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</si>
  <si>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</si>
  <si>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</si>
  <si>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</si>
  <si>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</si>
  <si>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</si>
  <si>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</si>
  <si>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</si>
  <si>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</si>
  <si>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</si>
  <si>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</si>
  <si>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</si>
  <si>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</si>
  <si>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</si>
  <si>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</si>
  <si>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</si>
  <si>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</si>
  <si>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</si>
  <si>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</si>
  <si>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</si>
  <si>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</si>
  <si>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</si>
  <si>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</si>
  <si>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</si>
  <si>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</si>
  <si>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</si>
  <si>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</si>
  <si>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</si>
  <si>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</si>
  <si>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</si>
  <si>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</si>
  <si>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</si>
  <si>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</si>
  <si>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</si>
  <si>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</si>
  <si>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</si>
  <si>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</si>
  <si>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</si>
  <si>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</si>
  <si>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</si>
  <si>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</si>
  <si>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</si>
  <si>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</si>
  <si>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</si>
  <si>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</si>
  <si>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</si>
  <si>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</si>
  <si>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</si>
  <si>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</si>
  <si>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</si>
  <si>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</si>
  <si>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</si>
  <si>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</si>
  <si>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</si>
  <si>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</si>
  <si>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</si>
  <si>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</si>
  <si>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</si>
  <si>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</si>
  <si>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</si>
  <si>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</si>
  <si>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</si>
  <si>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</si>
  <si>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</si>
  <si>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</si>
  <si>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</si>
  <si>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</si>
  <si>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</si>
  <si>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</si>
  <si>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</si>
  <si>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</si>
  <si>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</si>
  <si>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</si>
  <si>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</si>
  <si>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</si>
  <si>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</si>
  <si>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</si>
  <si>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</si>
  <si>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</si>
  <si>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</si>
  <si>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</si>
  <si>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</si>
  <si>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</si>
  <si>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</si>
  <si>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</si>
  <si>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</si>
  <si>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</si>
  <si>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</si>
  <si>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</si>
  <si>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</si>
  <si>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</si>
  <si>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</si>
  <si>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</si>
  <si>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</si>
  <si>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</si>
  <si>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</si>
  <si>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</si>
  <si>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</si>
  <si>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</si>
  <si>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</si>
  <si>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</si>
  <si>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</si>
  <si>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</si>
  <si>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</si>
  <si>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</si>
  <si>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</si>
  <si>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</si>
  <si>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</si>
  <si>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</si>
  <si>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</si>
  <si>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</si>
  <si>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</si>
  <si>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</si>
  <si>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</si>
  <si>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</si>
  <si>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</si>
  <si>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</si>
  <si>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</si>
  <si>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</si>
  <si>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</si>
  <si>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</si>
  <si>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</si>
  <si>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</si>
  <si>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</si>
  <si>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</si>
  <si>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</si>
  <si>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</si>
  <si>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</si>
  <si>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</si>
  <si>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</si>
  <si>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</si>
  <si>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</si>
  <si>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</si>
  <si>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</si>
  <si>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</si>
  <si>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</si>
  <si>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</si>
  <si>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</si>
  <si>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</si>
  <si>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</si>
  <si>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</si>
  <si>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</si>
  <si>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</si>
  <si>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</si>
  <si>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</si>
  <si>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</si>
  <si>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</si>
  <si>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</si>
  <si>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</si>
  <si>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</si>
  <si>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</si>
  <si>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</si>
  <si>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</si>
  <si>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</si>
  <si>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</si>
  <si>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</si>
  <si>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</si>
  <si>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</si>
  <si>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</si>
  <si>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</si>
  <si>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</si>
  <si>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</si>
  <si>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</si>
  <si>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</si>
  <si>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</si>
  <si>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</si>
  <si>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</si>
  <si>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</si>
  <si>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</si>
  <si>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</si>
  <si>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</si>
  <si>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</si>
  <si>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</si>
  <si>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</si>
  <si>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</si>
  <si>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</si>
  <si>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</si>
  <si>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</si>
  <si>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</si>
  <si>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</si>
  <si>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</si>
  <si>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</si>
  <si>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</si>
  <si>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</si>
  <si>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</si>
  <si>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</si>
  <si>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</si>
  <si>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</si>
  <si>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</si>
  <si>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</si>
  <si>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</si>
  <si>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</si>
  <si>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</si>
  <si>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</si>
  <si>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</si>
  <si>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</si>
  <si>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</si>
  <si>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</si>
  <si>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</si>
  <si>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</si>
  <si>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</si>
  <si>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</si>
  <si>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</si>
  <si>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</si>
  <si>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</si>
  <si>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</si>
  <si>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</si>
  <si>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</si>
  <si>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</si>
  <si>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</si>
  <si>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</si>
  <si>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</si>
  <si>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</si>
  <si>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</si>
  <si>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</si>
  <si>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</si>
  <si>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</si>
  <si>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</si>
  <si>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</si>
  <si>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</si>
  <si>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</si>
  <si>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</si>
  <si>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</si>
  <si>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</si>
  <si>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</si>
  <si>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</si>
  <si>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</si>
  <si>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</si>
  <si>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</si>
  <si>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</si>
  <si>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</si>
  <si>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</si>
  <si>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</si>
  <si>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</si>
  <si>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</si>
  <si>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</si>
  <si>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</si>
  <si>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</si>
  <si>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</si>
  <si>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</si>
  <si>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</si>
  <si>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</si>
  <si>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</si>
  <si>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</si>
  <si>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</si>
  <si>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</si>
  <si>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</si>
  <si>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</si>
  <si>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</si>
  <si>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</si>
  <si>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</si>
  <si>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</si>
  <si>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</si>
  <si>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</si>
  <si>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</si>
  <si>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</si>
  <si>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</si>
  <si>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</si>
  <si>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</si>
  <si>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</si>
  <si>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</si>
  <si>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</si>
  <si>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</si>
  <si>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</si>
  <si>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</si>
  <si>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</si>
  <si>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</si>
  <si>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</si>
  <si>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</si>
  <si>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</si>
  <si>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</si>
  <si>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</si>
  <si>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</si>
  <si>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</si>
  <si>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</si>
  <si>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</si>
  <si>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</si>
  <si>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</si>
  <si>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</si>
  <si>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</si>
  <si>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</si>
  <si>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</si>
  <si>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</si>
  <si>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</si>
  <si>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</si>
  <si>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</si>
  <si>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</si>
  <si>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</si>
  <si>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</si>
  <si>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</si>
  <si>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</si>
  <si>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</si>
  <si>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</si>
  <si>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</si>
  <si>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</si>
  <si>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</si>
  <si>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</si>
  <si>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</si>
  <si>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</si>
  <si>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</si>
  <si>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</si>
  <si>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</si>
  <si>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</si>
  <si>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</si>
  <si>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</si>
  <si>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</si>
  <si>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</si>
  <si>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</si>
  <si>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</si>
  <si>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</si>
  <si>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</si>
  <si>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</si>
  <si>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</si>
  <si>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</si>
  <si>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</si>
  <si>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</si>
  <si>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</si>
  <si>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</si>
  <si>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</si>
  <si>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</si>
  <si>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</si>
  <si>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</si>
  <si>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</si>
  <si>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</si>
  <si>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</si>
  <si>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</si>
  <si>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</si>
  <si>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</si>
  <si>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</si>
  <si>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</si>
  <si>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</si>
  <si>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</si>
  <si>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</si>
  <si>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</si>
  <si>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</si>
  <si>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</si>
  <si>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</si>
  <si>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</si>
  <si>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</si>
  <si>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</si>
  <si>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</si>
  <si>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</si>
  <si>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</si>
  <si>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</si>
  <si>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</si>
  <si>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</si>
  <si>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</si>
  <si>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</si>
  <si>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</si>
  <si>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</si>
  <si>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</si>
  <si>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</si>
  <si>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</si>
  <si>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</si>
  <si>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</si>
  <si>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</si>
  <si>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</si>
  <si>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</si>
  <si>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</si>
  <si>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</si>
  <si>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</si>
  <si>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</si>
  <si>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</si>
  <si>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</si>
  <si>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</si>
  <si>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</si>
  <si>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</si>
  <si>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</si>
  <si>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</si>
  <si>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</si>
  <si>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</si>
  <si>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</si>
  <si>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</si>
  <si>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</si>
  <si>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</si>
  <si>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</si>
  <si>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</si>
  <si>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</si>
  <si>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</si>
  <si>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</si>
  <si>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</si>
  <si>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</si>
  <si>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</si>
  <si>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</si>
  <si>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</si>
  <si>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</si>
  <si>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</si>
  <si>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</si>
  <si>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</si>
  <si>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</si>
  <si>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</si>
  <si>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</si>
  <si>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</si>
  <si>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</si>
  <si>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</si>
  <si>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</si>
  <si>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</si>
  <si>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</si>
  <si>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</si>
  <si>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</si>
  <si>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</si>
  <si>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</si>
  <si>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</si>
  <si>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</si>
  <si>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</si>
  <si>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</si>
  <si>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</si>
  <si>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</si>
  <si>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</si>
  <si>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</si>
  <si>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</si>
  <si>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</si>
  <si>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</si>
  <si>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</si>
  <si>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</si>
  <si>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</si>
  <si>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</si>
  <si>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</si>
  <si>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</si>
  <si>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</si>
  <si>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</si>
  <si>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</si>
  <si>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</si>
  <si>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</si>
  <si>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</si>
  <si>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</si>
  <si>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</si>
  <si>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</si>
  <si>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</si>
  <si>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</si>
  <si>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</si>
  <si>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</si>
  <si>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</si>
  <si>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</si>
  <si>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</si>
  <si>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</si>
  <si>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</si>
  <si>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</si>
  <si>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</si>
  <si>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</si>
  <si>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</si>
  <si>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</si>
  <si>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</si>
  <si>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</si>
  <si>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</si>
  <si>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</si>
  <si>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</si>
  <si>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</si>
  <si>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</si>
  <si>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</si>
  <si>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</si>
  <si>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</si>
  <si>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</si>
  <si>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</si>
  <si>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</si>
  <si>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</si>
  <si>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</si>
  <si>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</si>
  <si>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</si>
  <si>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</si>
  <si>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</si>
  <si>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</si>
  <si>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</si>
  <si>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</si>
  <si>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</si>
  <si>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</si>
  <si>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</si>
  <si>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</si>
  <si>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</si>
  <si>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</si>
  <si>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</si>
  <si>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</si>
  <si>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</si>
  <si>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</si>
  <si>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</si>
  <si>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</si>
  <si>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</si>
  <si>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</si>
  <si>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</si>
  <si>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</si>
  <si>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</si>
  <si>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</si>
  <si>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</si>
  <si>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</si>
  <si>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</si>
  <si>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</si>
  <si>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</si>
  <si>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</si>
  <si>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</si>
  <si>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</si>
  <si>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</si>
  <si>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</si>
  <si>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</si>
  <si>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</si>
  <si>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</si>
  <si>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</si>
  <si>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</si>
  <si>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</si>
  <si>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</si>
  <si>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</si>
  <si>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</si>
  <si>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</si>
  <si>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</si>
  <si>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</si>
  <si>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</si>
  <si>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</si>
  <si>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</si>
  <si>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</si>
  <si>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</si>
  <si>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</si>
  <si>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</si>
  <si>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</si>
  <si>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</si>
  <si>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</si>
  <si>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</si>
  <si>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</si>
  <si>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</si>
  <si>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</si>
  <si>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</si>
  <si>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</si>
  <si>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</si>
  <si>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</si>
  <si>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</si>
  <si>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</si>
  <si>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</si>
  <si>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</si>
  <si>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</si>
  <si>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</si>
  <si>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</si>
  <si>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</si>
  <si>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</si>
  <si>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</si>
  <si>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</si>
  <si>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</si>
  <si>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</si>
  <si>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</si>
  <si>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</si>
  <si>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</si>
  <si>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</si>
  <si>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</si>
  <si>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</si>
  <si>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</si>
  <si>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</si>
  <si>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</si>
  <si>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</si>
  <si>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</si>
  <si>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</si>
  <si>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</si>
  <si>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</si>
  <si>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</si>
  <si>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</si>
  <si>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</si>
  <si>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</si>
  <si>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</si>
  <si>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</si>
  <si>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</si>
  <si>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</si>
  <si>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</si>
  <si>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</si>
  <si>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</si>
  <si>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</si>
  <si>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</si>
  <si>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</si>
  <si>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</si>
  <si>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</si>
  <si>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</si>
  <si>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</si>
  <si>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</si>
  <si>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</si>
  <si>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</si>
  <si>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</si>
  <si>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</si>
  <si>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</si>
  <si>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</si>
  <si>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</si>
  <si>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</si>
  <si>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</si>
  <si>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</si>
  <si>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</si>
  <si>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</si>
  <si>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</si>
  <si>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</si>
  <si>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</si>
  <si>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</si>
  <si>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</si>
  <si>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</si>
  <si>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</si>
  <si>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</si>
  <si>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</si>
  <si>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</si>
  <si>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</si>
  <si>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</si>
  <si>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</si>
  <si>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</si>
  <si>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</si>
  <si>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</si>
  <si>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</si>
  <si>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</si>
  <si>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</si>
  <si>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</si>
  <si>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</si>
  <si>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</si>
  <si>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</si>
  <si>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</si>
  <si>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</si>
  <si>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</si>
  <si>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</si>
  <si>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</si>
  <si>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</si>
  <si>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</si>
  <si>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</si>
  <si>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</si>
  <si>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</si>
  <si>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</si>
  <si>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</si>
  <si>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</si>
  <si>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</si>
  <si>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</si>
  <si>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</si>
  <si>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</si>
  <si>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</si>
  <si>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</si>
  <si>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</si>
  <si>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</si>
  <si>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</si>
  <si>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</si>
  <si>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</si>
  <si>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</si>
  <si>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</si>
  <si>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</si>
  <si>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</si>
  <si>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</si>
  <si>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</si>
  <si>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</si>
  <si>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</si>
  <si>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</si>
  <si>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</si>
  <si>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</si>
  <si>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</si>
  <si>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</si>
  <si>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</si>
  <si>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</si>
  <si>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</si>
  <si>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</si>
  <si>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</si>
  <si>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</si>
  <si>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</si>
  <si>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</si>
  <si>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</si>
  <si>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</si>
  <si>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</si>
  <si>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</si>
  <si>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</si>
  <si>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</si>
  <si>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</si>
  <si>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</si>
  <si>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</si>
  <si>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</si>
  <si>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</si>
  <si>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</si>
  <si>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</si>
  <si>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</si>
  <si>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</si>
  <si>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</si>
  <si>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</si>
  <si>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</si>
  <si>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</si>
  <si>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</si>
  <si>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</si>
  <si>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</si>
  <si>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</si>
  <si>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</si>
  <si>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</si>
  <si>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</si>
  <si>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</si>
  <si>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</si>
  <si>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</si>
  <si>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</si>
  <si>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</si>
  <si>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</si>
  <si>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</si>
  <si>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</si>
  <si>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</si>
  <si>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</si>
  <si>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</si>
  <si>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</si>
  <si>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</si>
  <si>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</si>
  <si>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</si>
  <si>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</si>
  <si>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</si>
  <si>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</si>
  <si>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</si>
  <si>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</si>
  <si>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</si>
  <si>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</si>
  <si>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</si>
  <si>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</si>
  <si>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</si>
  <si>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</si>
  <si>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</si>
  <si>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</si>
  <si>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</si>
  <si>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</si>
  <si>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</si>
  <si>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</si>
  <si>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</si>
  <si>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</si>
  <si>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</si>
  <si>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</si>
  <si>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</si>
  <si>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</si>
  <si>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</si>
  <si>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</si>
  <si>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</si>
  <si>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</si>
  <si>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</si>
  <si>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</si>
  <si>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</si>
  <si>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</si>
  <si>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</si>
  <si>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</si>
  <si>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</si>
  <si>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</si>
  <si>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</si>
  <si>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</si>
  <si>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</si>
  <si>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</si>
  <si>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</si>
  <si>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</si>
  <si>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</si>
  <si>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</si>
  <si>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</si>
  <si>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</si>
  <si>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</si>
  <si>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</si>
  <si>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</si>
  <si>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</si>
  <si>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</si>
  <si>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</si>
  <si>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</si>
  <si>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</si>
  <si>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</si>
  <si>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</si>
  <si>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</si>
  <si>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</si>
  <si>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</si>
  <si>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</si>
  <si>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</si>
  <si>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</si>
  <si>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</si>
  <si>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</si>
  <si>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</si>
  <si>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</si>
  <si>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</si>
  <si>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</si>
  <si>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</si>
  <si>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</si>
  <si>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</si>
  <si>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</si>
  <si>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</si>
  <si>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</si>
  <si>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</si>
  <si>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</si>
  <si>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</si>
  <si>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</si>
  <si>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</si>
  <si>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</si>
  <si>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</si>
  <si>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</si>
  <si>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</si>
  <si>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</si>
  <si>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</si>
  <si>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</si>
  <si>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</si>
  <si>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</si>
  <si>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</si>
  <si>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</si>
  <si>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</si>
  <si>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</si>
  <si>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</si>
  <si>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</si>
  <si>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</si>
  <si>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</si>
  <si>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</si>
  <si>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</si>
  <si>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</si>
  <si>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</si>
  <si>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</si>
  <si>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</si>
  <si>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</si>
  <si>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</si>
  <si>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</si>
  <si>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</si>
  <si>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</si>
  <si>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</si>
  <si>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</si>
  <si>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</si>
  <si>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</si>
  <si>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</si>
  <si>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</si>
  <si>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</si>
  <si>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</si>
  <si>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</si>
  <si>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</si>
  <si>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</si>
  <si>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</si>
  <si>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</si>
  <si>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</si>
  <si>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</si>
  <si>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</si>
  <si>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</si>
  <si>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</si>
  <si>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</si>
  <si>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</si>
  <si>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</si>
  <si>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</si>
  <si>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</si>
  <si>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</si>
  <si>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</si>
  <si>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</si>
  <si>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</si>
  <si>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</si>
  <si>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</si>
  <si>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</si>
  <si>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</si>
  <si>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</si>
  <si>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</si>
  <si>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</si>
  <si>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</si>
  <si>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</si>
  <si>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</si>
  <si>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</si>
  <si>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</si>
  <si>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</si>
  <si>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</si>
  <si>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</si>
  <si>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</si>
  <si>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</si>
  <si>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</si>
  <si>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</si>
  <si>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</si>
  <si>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</si>
  <si>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</si>
  <si>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</si>
  <si>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</si>
  <si>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</si>
  <si>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</si>
  <si>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</si>
  <si>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</si>
  <si>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</si>
  <si>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</si>
  <si>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</si>
  <si>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</si>
  <si>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</si>
  <si>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</si>
  <si>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</si>
  <si>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</si>
  <si>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</si>
  <si>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</si>
  <si>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</si>
  <si>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</si>
  <si>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</si>
  <si>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</si>
  <si>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</si>
  <si>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</si>
  <si>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</si>
  <si>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</si>
  <si>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</si>
  <si>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</si>
  <si>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</si>
  <si>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</si>
  <si>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</si>
  <si>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</si>
  <si>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</si>
  <si>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</si>
  <si>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</si>
  <si>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</si>
  <si>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</si>
  <si>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</si>
  <si>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</si>
  <si>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</si>
  <si>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</si>
  <si>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</si>
  <si>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</si>
  <si>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</si>
  <si>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</si>
  <si>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</si>
  <si>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</si>
  <si>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</si>
  <si>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</si>
  <si>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</si>
  <si>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</si>
  <si>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</si>
  <si>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</si>
  <si>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</si>
  <si>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</si>
  <si>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</si>
  <si>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</si>
  <si>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</si>
  <si>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</si>
  <si>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</si>
  <si>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</si>
  <si>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</si>
  <si>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</si>
  <si>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</si>
  <si>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</si>
  <si>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</si>
  <si>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</si>
  <si>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</si>
  <si>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</si>
  <si>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</si>
  <si>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</si>
  <si>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</si>
  <si>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</si>
  <si>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</si>
  <si>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</si>
  <si>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</si>
  <si>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</si>
  <si>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</si>
  <si>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</si>
  <si>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</si>
  <si>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</si>
  <si>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</si>
  <si>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</si>
  <si>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</si>
  <si>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</si>
  <si>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</si>
  <si>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</si>
  <si>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</si>
  <si>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</si>
  <si>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</si>
  <si>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</si>
  <si>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</si>
  <si>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</si>
  <si>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</si>
  <si>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</si>
  <si>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</si>
  <si>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</si>
  <si>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</si>
  <si>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</si>
  <si>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</si>
  <si>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</si>
  <si>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</si>
  <si>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</si>
  <si>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</si>
  <si>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</si>
  <si>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</si>
  <si>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</si>
  <si>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</si>
  <si>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</si>
  <si>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</si>
  <si>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</si>
  <si>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</si>
  <si>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</si>
  <si>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</si>
  <si>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</si>
  <si>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</si>
  <si>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</si>
  <si>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</si>
  <si>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</si>
  <si>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</si>
  <si>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</si>
  <si>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</si>
  <si>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</si>
  <si>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</si>
  <si>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</si>
  <si>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</si>
  <si>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</si>
  <si>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</si>
  <si>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</si>
  <si>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</si>
  <si>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</si>
  <si>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</si>
  <si>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</si>
  <si>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</si>
  <si>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</si>
  <si>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</si>
  <si>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</si>
  <si>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</si>
  <si>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</si>
  <si>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</si>
  <si>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</si>
  <si>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</si>
  <si>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</si>
  <si>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</si>
  <si>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</si>
  <si>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</si>
  <si>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</si>
  <si>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</si>
  <si>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</si>
  <si>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</si>
  <si>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</si>
  <si>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</si>
  <si>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</si>
  <si>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</si>
  <si>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</si>
  <si>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</si>
  <si>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</si>
  <si>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</si>
  <si>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</si>
  <si>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</si>
  <si>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</si>
  <si>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</si>
  <si>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</si>
  <si>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</si>
  <si>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</si>
  <si>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</si>
  <si>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</si>
  <si>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</si>
  <si>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</si>
  <si>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</si>
  <si>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</si>
  <si>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</si>
  <si>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</si>
  <si>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</si>
  <si>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</si>
  <si>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</si>
  <si>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</si>
  <si>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</si>
  <si>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</si>
  <si>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</si>
  <si>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</si>
  <si>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</si>
  <si>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</si>
  <si>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</si>
  <si>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</si>
  <si>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</si>
  <si>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</si>
  <si>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</si>
  <si>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</si>
  <si>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</si>
  <si>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</si>
  <si>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</si>
  <si>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</si>
  <si>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</si>
  <si>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</si>
  <si>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</si>
  <si>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</si>
  <si>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</si>
  <si>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</si>
  <si>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</si>
  <si>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</si>
  <si>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</si>
  <si>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</si>
  <si>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</si>
  <si>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</si>
  <si>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</si>
  <si>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</si>
  <si>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</si>
  <si>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</si>
  <si>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</si>
  <si>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</si>
  <si>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</si>
  <si>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</si>
  <si>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</si>
  <si>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</si>
  <si>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</si>
  <si>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</si>
  <si>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</si>
  <si>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</si>
  <si>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</si>
  <si>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</si>
  <si>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</si>
  <si>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</si>
  <si>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</si>
  <si>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</si>
  <si>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</si>
  <si>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</si>
  <si>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</si>
  <si>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</si>
  <si>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</si>
  <si>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</si>
  <si>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</si>
  <si>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</si>
  <si>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</si>
  <si>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</si>
  <si>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</si>
  <si>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</si>
  <si>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</si>
  <si>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</si>
  <si>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</si>
  <si>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</si>
  <si>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</si>
  <si>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</si>
  <si>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</si>
  <si>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</si>
  <si>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</si>
  <si>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</si>
  <si>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</si>
  <si>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</si>
  <si>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</si>
  <si>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</si>
  <si>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</si>
  <si>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</si>
  <si>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</si>
  <si>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</si>
  <si>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</si>
  <si>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</si>
  <si>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</si>
  <si>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</si>
  <si>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</si>
  <si>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</si>
  <si>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</si>
  <si>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</si>
  <si>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</si>
  <si>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</si>
  <si>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</si>
  <si>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</si>
  <si>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</si>
  <si>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</si>
  <si>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</si>
  <si>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</si>
  <si>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</si>
  <si>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</si>
  <si>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</si>
  <si>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</si>
  <si>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</si>
  <si>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</si>
  <si>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</si>
  <si>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</si>
  <si>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</si>
  <si>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</si>
  <si>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</si>
  <si>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</si>
  <si>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</si>
  <si>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</si>
  <si>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</si>
  <si>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</si>
  <si>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</si>
  <si>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</si>
  <si>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</si>
  <si>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</si>
  <si>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</si>
  <si>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</si>
  <si>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</si>
  <si>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</si>
  <si>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</si>
  <si>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</si>
  <si>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</si>
  <si>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</si>
  <si>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</si>
  <si>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</si>
  <si>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</si>
  <si>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</si>
  <si>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</si>
  <si>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</si>
  <si>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</si>
  <si>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</si>
  <si>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</si>
  <si>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</si>
  <si>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</si>
  <si>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</si>
  <si>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</si>
  <si>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</si>
  <si>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</si>
  <si>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</si>
  <si>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</si>
  <si>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</si>
  <si>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</si>
  <si>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</si>
  <si>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</si>
  <si>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</si>
  <si>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</si>
  <si>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</si>
  <si>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</si>
  <si>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</si>
  <si>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</si>
  <si>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</si>
  <si>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</si>
  <si>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</si>
  <si>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</si>
  <si>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</si>
  <si>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</si>
  <si>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</si>
  <si>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</si>
  <si>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</si>
  <si>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</si>
  <si>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</si>
  <si>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</si>
  <si>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</si>
  <si>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</si>
  <si>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</si>
  <si>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</si>
  <si>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</si>
  <si>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</si>
  <si>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</si>
  <si>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</si>
  <si>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</si>
  <si>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</si>
  <si>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</si>
  <si>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</si>
  <si>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</si>
  <si>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</si>
  <si>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</si>
  <si>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</si>
  <si>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</si>
  <si>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</si>
  <si>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</si>
  <si>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</si>
  <si>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</si>
  <si>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</si>
  <si>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</si>
  <si>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</si>
  <si>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</si>
  <si>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</si>
  <si>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</si>
  <si>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</si>
  <si>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</si>
  <si>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</si>
  <si>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</si>
  <si>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</si>
  <si>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</si>
  <si>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</si>
  <si>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</si>
  <si>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</si>
  <si>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</si>
  <si>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</si>
  <si>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</si>
  <si>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</si>
  <si>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</si>
  <si>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</si>
  <si>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</si>
  <si>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</si>
  <si>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</si>
  <si>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</si>
  <si>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</si>
  <si>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</si>
  <si>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</si>
  <si>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</si>
  <si>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</si>
  <si>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</si>
  <si>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</si>
  <si>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</si>
  <si>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</si>
  <si>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</si>
  <si>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</si>
  <si>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</si>
  <si>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</si>
  <si>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</si>
  <si>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</si>
  <si>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</si>
  <si>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</si>
  <si>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</si>
  <si>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</si>
  <si>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</si>
  <si>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</si>
  <si>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</si>
  <si>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</si>
  <si>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</si>
  <si>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</si>
  <si>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</si>
  <si>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</si>
  <si>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</si>
  <si>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</si>
  <si>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</si>
  <si>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</si>
  <si>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</si>
  <si>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</si>
  <si>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</si>
  <si>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</si>
  <si>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</si>
  <si>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</si>
  <si>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</si>
  <si>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</si>
  <si>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</si>
  <si>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</si>
  <si>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</si>
  <si>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</si>
  <si>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</si>
  <si>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</si>
  <si>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</si>
  <si>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</si>
  <si>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</si>
  <si>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</si>
  <si>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</si>
  <si>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</si>
  <si>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</si>
  <si>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</si>
  <si>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</si>
  <si>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</si>
  <si>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</si>
  <si>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</si>
  <si>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</si>
  <si>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</si>
  <si>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</si>
  <si>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</si>
  <si>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</si>
  <si>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</si>
  <si>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</si>
  <si>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</si>
  <si>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</si>
  <si>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</si>
  <si>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</si>
  <si>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</si>
  <si>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</si>
  <si>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</si>
  <si>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</si>
  <si>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</si>
  <si>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</si>
  <si>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</si>
  <si>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</si>
  <si>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</si>
  <si>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</si>
  <si>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</si>
  <si>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</si>
  <si>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</si>
  <si>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</si>
  <si>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</si>
  <si>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</si>
  <si>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</si>
  <si>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</si>
  <si>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</si>
  <si>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</si>
  <si>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</si>
  <si>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</si>
  <si>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</si>
  <si>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</si>
  <si>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</si>
  <si>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</si>
  <si>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</si>
  <si>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</si>
  <si>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</si>
  <si>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</si>
  <si>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</si>
  <si>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</si>
  <si>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</si>
  <si>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</si>
  <si>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</si>
  <si>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</si>
  <si>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</si>
  <si>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</si>
  <si>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</si>
  <si>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</si>
  <si>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</si>
  <si>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</si>
  <si>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</si>
  <si>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</si>
  <si>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</si>
  <si>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</si>
  <si>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</si>
  <si>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</si>
  <si>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</si>
  <si>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</si>
  <si>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</si>
  <si>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</si>
  <si>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</si>
  <si>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</si>
  <si>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</si>
  <si>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</si>
  <si>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</si>
  <si>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</si>
  <si>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</si>
  <si>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</si>
  <si>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</si>
  <si>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</si>
  <si>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</si>
  <si>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</si>
  <si>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</si>
  <si>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</si>
  <si>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</si>
  <si>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</si>
  <si>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</si>
  <si>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</si>
  <si>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</si>
  <si>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</si>
  <si>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</si>
  <si>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</si>
  <si>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</si>
  <si>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</si>
  <si>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</si>
  <si>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</si>
  <si>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</si>
  <si>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</si>
  <si>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</si>
  <si>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</si>
  <si>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</si>
  <si>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</si>
  <si>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</si>
  <si>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</si>
  <si>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</si>
  <si>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</si>
  <si>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</si>
  <si>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</si>
  <si>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</si>
  <si>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</si>
  <si>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</si>
  <si>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</si>
  <si>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</si>
  <si>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</si>
  <si>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</si>
  <si>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</si>
  <si>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</si>
  <si>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</si>
  <si>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</si>
  <si>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</si>
  <si>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</si>
  <si>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</si>
  <si>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</si>
  <si>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</si>
  <si>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</si>
  <si>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</si>
  <si>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</si>
  <si>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</si>
  <si>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</si>
  <si>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</si>
  <si>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</si>
  <si>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</si>
  <si>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</si>
  <si>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</si>
  <si>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</si>
  <si>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</si>
  <si>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</si>
  <si>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</si>
  <si>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</si>
  <si>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</si>
  <si>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</si>
  <si>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</si>
  <si>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</si>
  <si>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</si>
  <si>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</si>
  <si>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</si>
  <si>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</si>
  <si>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</si>
  <si>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</si>
  <si>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</si>
  <si>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</si>
  <si>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</si>
  <si>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</si>
  <si>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</si>
  <si>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</si>
  <si>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</si>
  <si>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</si>
  <si>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</si>
  <si>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</si>
  <si>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</si>
  <si>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</si>
  <si>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</si>
  <si>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</si>
  <si>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</si>
  <si>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</si>
  <si>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</si>
  <si>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</si>
  <si>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</si>
  <si>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</si>
  <si>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</si>
  <si>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</si>
  <si>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</si>
  <si>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</si>
  <si>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</si>
  <si>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</si>
  <si>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</si>
  <si>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</si>
  <si>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</si>
  <si>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</si>
  <si>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</si>
  <si>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</si>
  <si>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</si>
  <si>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</si>
  <si>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</si>
  <si>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</si>
  <si>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</si>
  <si>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</si>
  <si>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</si>
  <si>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</si>
  <si>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</si>
  <si>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</si>
  <si>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</si>
  <si>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</si>
  <si>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</si>
  <si>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</si>
  <si>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</si>
  <si>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</si>
  <si>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</si>
  <si>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</si>
  <si>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</si>
  <si>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</si>
  <si>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</si>
  <si>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</si>
  <si>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</si>
  <si>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</si>
  <si>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</si>
  <si>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</si>
  <si>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</si>
  <si>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</si>
  <si>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</si>
  <si>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</si>
  <si>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</si>
  <si>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</si>
  <si>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</si>
  <si>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</si>
  <si>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</si>
  <si>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</si>
  <si>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</si>
  <si>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</si>
  <si>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</si>
  <si>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</si>
  <si>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</si>
  <si>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</si>
  <si>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</si>
  <si>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</si>
  <si>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</si>
  <si>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</si>
  <si>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</si>
  <si>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</si>
  <si>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</si>
  <si>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</si>
  <si>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</si>
  <si>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</si>
  <si>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</si>
  <si>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</si>
  <si>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</si>
  <si>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</si>
  <si>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</si>
  <si>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</si>
  <si>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</si>
  <si>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</si>
  <si>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</si>
  <si>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</si>
  <si>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</si>
  <si>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</si>
  <si>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</si>
  <si>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</si>
  <si>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</si>
  <si>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</si>
  <si>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</si>
  <si>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</si>
  <si>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</si>
  <si>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</si>
  <si>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</si>
  <si>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</si>
  <si>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</si>
  <si>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</si>
  <si>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</si>
  <si>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</si>
  <si>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</si>
  <si>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</si>
  <si>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</si>
  <si>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</si>
  <si>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</si>
  <si>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</si>
  <si>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</si>
  <si>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</si>
  <si>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</si>
  <si>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</si>
  <si>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</si>
  <si>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</si>
  <si>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</si>
  <si>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</si>
  <si>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</si>
  <si>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</si>
  <si>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</si>
  <si>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</si>
  <si>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</si>
  <si>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</si>
  <si>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</si>
  <si>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</si>
  <si>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</si>
  <si>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</si>
  <si>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</si>
  <si>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</si>
  <si>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</si>
  <si>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</si>
  <si>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</si>
  <si>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</si>
  <si>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</si>
  <si>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</si>
  <si>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</si>
  <si>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</si>
  <si>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</si>
  <si>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</si>
  <si>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</si>
  <si>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</si>
  <si>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</si>
  <si>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</si>
  <si>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</si>
  <si>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</si>
  <si>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</si>
  <si>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</si>
  <si>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</si>
  <si>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</si>
  <si>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</si>
  <si>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</si>
  <si>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</si>
  <si>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</si>
  <si>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</si>
  <si>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</si>
  <si>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</si>
  <si>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</si>
  <si>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</si>
  <si>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</si>
  <si>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</si>
  <si>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</si>
  <si>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</si>
  <si>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</si>
  <si>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</si>
  <si>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</si>
  <si>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</si>
  <si>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</si>
  <si>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</si>
  <si>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</si>
  <si>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</si>
  <si>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</si>
  <si>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</si>
  <si>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</si>
  <si>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</si>
  <si>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</si>
  <si>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</si>
  <si>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</si>
  <si>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</si>
  <si>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</si>
  <si>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</si>
  <si>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</si>
  <si>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</si>
  <si>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</si>
  <si>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</si>
  <si>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</si>
  <si>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</si>
  <si>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</si>
  <si>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</si>
  <si>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</si>
  <si>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</si>
  <si>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</si>
  <si>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</si>
  <si>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</si>
  <si>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</si>
  <si>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</si>
  <si>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</si>
  <si>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</si>
  <si>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</si>
  <si>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</si>
  <si>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</si>
  <si>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</si>
  <si>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</si>
  <si>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</si>
  <si>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</si>
  <si>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</si>
  <si>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</si>
  <si>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</si>
  <si>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</si>
  <si>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</si>
  <si>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</si>
  <si>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</si>
  <si>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</si>
  <si>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</si>
  <si>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</si>
  <si>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</si>
  <si>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</si>
  <si>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</si>
  <si>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</si>
  <si>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</si>
  <si>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</si>
  <si>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</si>
  <si>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</si>
  <si>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</si>
  <si>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</si>
  <si>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</si>
  <si>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</si>
  <si>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</si>
  <si>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</si>
  <si>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</si>
  <si>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</si>
  <si>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</si>
  <si>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</si>
  <si>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</si>
  <si>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</si>
  <si>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</si>
  <si>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</si>
  <si>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</si>
  <si>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</si>
  <si>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</si>
  <si>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</si>
  <si>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</si>
  <si>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</si>
  <si>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</si>
  <si>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</si>
  <si>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</si>
  <si>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</si>
  <si>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</si>
  <si>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</si>
  <si>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</si>
  <si>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</si>
  <si>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</si>
  <si>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</si>
  <si>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</si>
  <si>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</si>
  <si>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</si>
  <si>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</si>
  <si>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</si>
  <si>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</si>
  <si>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</si>
  <si>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</si>
  <si>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</si>
  <si>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</si>
  <si>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</si>
  <si>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</si>
  <si>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</si>
  <si>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</si>
  <si>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</si>
  <si>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</si>
  <si>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</si>
  <si>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</si>
  <si>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</si>
  <si>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</si>
  <si>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</si>
  <si>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</si>
  <si>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</si>
  <si>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</si>
  <si>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</si>
  <si>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</si>
  <si>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</si>
  <si>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</si>
  <si>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</si>
  <si>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</si>
  <si>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</si>
  <si>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</si>
  <si>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</si>
  <si>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</si>
  <si>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</si>
  <si>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</si>
  <si>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</si>
  <si>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</si>
  <si>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</si>
  <si>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</si>
  <si>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</si>
  <si>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</si>
  <si>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</si>
  <si>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</si>
  <si>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</si>
  <si>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</si>
  <si>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</si>
  <si>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</si>
  <si>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</si>
  <si>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</si>
  <si>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</si>
  <si>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</si>
  <si>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</si>
  <si>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</si>
  <si>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</si>
  <si>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</si>
  <si>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</si>
  <si>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</si>
  <si>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</si>
  <si>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</si>
  <si>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</si>
  <si>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</si>
  <si>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</si>
  <si>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</si>
  <si>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</si>
  <si>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</si>
  <si>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</si>
  <si>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</si>
  <si>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</si>
  <si>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</si>
  <si>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</si>
  <si>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</si>
  <si>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</si>
  <si>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</si>
  <si>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</si>
  <si>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</si>
  <si>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</si>
  <si>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</si>
  <si>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</si>
  <si>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</si>
  <si>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</si>
  <si>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</si>
  <si>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</si>
  <si>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</si>
  <si>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</si>
  <si>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</si>
  <si>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</si>
  <si>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</si>
  <si>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</si>
  <si>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</si>
  <si>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</si>
  <si>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</si>
  <si>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</si>
  <si>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</si>
  <si>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</si>
  <si>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</si>
  <si>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</si>
  <si>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</si>
  <si>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</si>
  <si>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</si>
  <si>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</si>
  <si>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</si>
  <si>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</si>
  <si>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</si>
  <si>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</si>
  <si>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</si>
  <si>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</si>
  <si>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</si>
  <si>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</si>
  <si>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</si>
  <si>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</si>
  <si>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</si>
  <si>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</si>
  <si>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</si>
  <si>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</si>
  <si>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</si>
  <si>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</si>
  <si>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</si>
  <si>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</si>
  <si>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</si>
  <si>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</si>
  <si>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</si>
  <si>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</si>
  <si>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</si>
  <si>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</si>
  <si>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</si>
  <si>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</si>
  <si>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</si>
  <si>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</si>
  <si>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</si>
  <si>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</si>
  <si>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</si>
  <si>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</si>
  <si>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</si>
  <si>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</si>
  <si>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</si>
  <si>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</si>
  <si>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</si>
  <si>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</si>
  <si>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</si>
  <si>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</si>
  <si>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</si>
  <si>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</si>
  <si>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</si>
  <si>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</si>
  <si>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</si>
  <si>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</si>
  <si>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</si>
  <si>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</si>
  <si>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</si>
  <si>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</si>
  <si>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</si>
  <si>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</si>
  <si>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</si>
  <si>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</si>
  <si>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</si>
  <si>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</si>
  <si>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</si>
  <si>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</si>
  <si>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</si>
  <si>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</si>
  <si>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</si>
  <si>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</si>
  <si>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</si>
  <si>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</si>
  <si>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</si>
  <si>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</si>
  <si>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</si>
  <si>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</si>
  <si>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</si>
  <si>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</si>
  <si>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</si>
  <si>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</si>
  <si>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</si>
  <si>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</si>
  <si>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</si>
  <si>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</si>
  <si>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</si>
  <si>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</si>
  <si>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</si>
  <si>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</si>
  <si>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</si>
  <si>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</si>
  <si>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</si>
  <si>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</si>
  <si>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</si>
  <si>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</si>
  <si>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</si>
  <si>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</si>
  <si>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</si>
  <si>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</si>
  <si>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</si>
  <si>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</si>
  <si>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</si>
  <si>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</si>
  <si>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</si>
  <si>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</si>
  <si>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</si>
  <si>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</si>
  <si>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</si>
  <si>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</si>
  <si>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</si>
  <si>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</si>
  <si>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</si>
  <si>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</si>
  <si>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</si>
  <si>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</si>
  <si>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</si>
  <si>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</si>
  <si>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</si>
  <si>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</si>
  <si>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</si>
  <si>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</si>
  <si>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</si>
  <si>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</si>
  <si>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</si>
  <si>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</si>
  <si>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</si>
  <si>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</si>
  <si>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</si>
  <si>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</si>
  <si>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</si>
  <si>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</si>
  <si>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</si>
  <si>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</si>
  <si>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</si>
  <si>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</si>
  <si>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</si>
  <si>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</si>
  <si>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</si>
  <si>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</si>
  <si>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</si>
  <si>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</si>
  <si>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</si>
  <si>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</si>
  <si>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</si>
  <si>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</si>
  <si>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</si>
  <si>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</si>
  <si>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</si>
  <si>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</si>
  <si>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</si>
  <si>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</si>
  <si>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</si>
  <si>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</si>
  <si>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</si>
  <si>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</si>
  <si>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</si>
  <si>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</si>
  <si>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</si>
  <si>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</si>
  <si>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</si>
  <si>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</si>
  <si>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</si>
  <si>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</si>
  <si>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</si>
  <si>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</si>
  <si>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</si>
  <si>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</si>
  <si>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</si>
  <si>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</si>
  <si>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</si>
  <si>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</si>
  <si>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</si>
  <si>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</si>
  <si>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</si>
  <si>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</si>
  <si>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</si>
  <si>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</si>
  <si>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</si>
  <si>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</si>
  <si>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</si>
  <si>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</si>
  <si>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</si>
  <si>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</si>
  <si>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</si>
  <si>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</si>
  <si>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</si>
  <si>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</si>
  <si>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</si>
  <si>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</si>
  <si>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</si>
  <si>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</si>
  <si>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</si>
  <si>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</si>
  <si>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</si>
  <si>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</si>
  <si>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</si>
  <si>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</si>
  <si>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</si>
  <si>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</si>
  <si>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</si>
  <si>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</si>
  <si>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</si>
  <si>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</si>
  <si>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</si>
  <si>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</si>
  <si>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</si>
  <si>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</si>
  <si>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</si>
  <si>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</si>
  <si>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</si>
  <si>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</si>
  <si>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</si>
  <si>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</si>
  <si>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</si>
  <si>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</si>
  <si>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</si>
  <si>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</si>
  <si>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</si>
  <si>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</si>
  <si>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</si>
  <si>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</si>
  <si>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</si>
  <si>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</si>
  <si>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</si>
  <si>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</si>
  <si>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</si>
  <si>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</si>
  <si>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</si>
  <si>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</si>
  <si>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</si>
  <si>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</si>
  <si>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</si>
  <si>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</si>
  <si>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</si>
  <si>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</si>
  <si>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</si>
  <si>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</si>
  <si>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</si>
  <si>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</si>
  <si>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</si>
  <si>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</si>
  <si>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</si>
  <si>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</si>
  <si>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</si>
  <si>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</si>
  <si>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</si>
  <si>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</si>
  <si>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</si>
  <si>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</si>
  <si>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</si>
  <si>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</si>
  <si>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</si>
  <si>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</si>
  <si>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</si>
  <si>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</si>
  <si>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</si>
  <si>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</si>
  <si>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</si>
  <si>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</si>
  <si>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</si>
  <si>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</si>
  <si>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</si>
  <si>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</si>
  <si>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</si>
  <si>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</si>
  <si>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</si>
  <si>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</si>
  <si>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</si>
  <si>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</si>
  <si>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</si>
  <si>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</si>
  <si>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</si>
  <si>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</si>
  <si>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</si>
  <si>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</si>
  <si>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</si>
  <si>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</si>
  <si>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</si>
  <si>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</si>
  <si>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</si>
  <si>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</si>
  <si>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</si>
  <si>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</si>
  <si>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</si>
  <si>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</si>
  <si>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</si>
  <si>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</si>
  <si>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</si>
  <si>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</si>
  <si>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</si>
  <si>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</si>
  <si>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</si>
  <si>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</si>
  <si>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</si>
  <si>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</si>
  <si>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</si>
  <si>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</si>
  <si>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</si>
  <si>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</si>
  <si>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</si>
  <si>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</si>
  <si>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</si>
  <si>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</si>
  <si>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</si>
  <si>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</si>
  <si>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</si>
  <si>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</si>
  <si>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</si>
  <si>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</si>
  <si>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</si>
  <si>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</si>
  <si>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</si>
  <si>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</si>
  <si>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</si>
  <si>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</si>
  <si>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</si>
  <si>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</si>
  <si>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</si>
  <si>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</si>
  <si>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</si>
  <si>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</si>
  <si>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</si>
  <si>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</si>
  <si>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</si>
  <si>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</si>
  <si>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</si>
  <si>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</si>
  <si>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</si>
  <si>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</si>
  <si>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</si>
  <si>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</si>
  <si>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</si>
  <si>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</si>
  <si>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</si>
  <si>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</si>
  <si>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</si>
  <si>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</si>
  <si>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</si>
  <si>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</si>
  <si>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</si>
  <si>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</si>
  <si>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</si>
  <si>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</si>
  <si>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</si>
  <si>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</si>
  <si>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</si>
  <si>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</si>
  <si>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</si>
  <si>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</si>
  <si>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</si>
  <si>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</si>
  <si>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</si>
  <si>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</si>
  <si>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</si>
  <si>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</si>
  <si>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</si>
  <si>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</si>
  <si>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</si>
  <si>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</si>
  <si>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</si>
  <si>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</si>
  <si>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</si>
  <si>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</si>
  <si>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</si>
  <si>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</si>
  <si>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</si>
  <si>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</si>
  <si>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</si>
  <si>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</si>
  <si>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</si>
  <si>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</si>
  <si>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</si>
  <si>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</si>
  <si>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</si>
  <si>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</si>
  <si>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</si>
  <si>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</si>
  <si>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</si>
  <si>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</si>
  <si>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</si>
  <si>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</si>
  <si>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</si>
  <si>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</si>
  <si>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</si>
  <si>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</si>
  <si>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</si>
  <si>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</si>
  <si>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</si>
  <si>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</si>
  <si>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</si>
  <si>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</si>
  <si>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</si>
  <si>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</si>
  <si>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</si>
  <si>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</si>
  <si>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</si>
  <si>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</si>
  <si>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</si>
  <si>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</si>
  <si>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</si>
  <si>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</si>
  <si>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</si>
  <si>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</si>
  <si>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</si>
  <si>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</si>
  <si>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</si>
  <si>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</si>
  <si>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</si>
  <si>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</si>
  <si>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</si>
  <si>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</si>
  <si>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</si>
  <si>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</si>
  <si>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</si>
  <si>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</si>
  <si>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</si>
  <si>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</si>
  <si>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</si>
  <si>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</si>
  <si>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</si>
  <si>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</si>
  <si>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</si>
  <si>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</si>
  <si>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</si>
  <si>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</si>
  <si>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</si>
  <si>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</si>
  <si>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</si>
  <si>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</si>
  <si>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</si>
  <si>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</si>
  <si>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</si>
  <si>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</si>
  <si>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</si>
  <si>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</si>
  <si>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</si>
  <si>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</si>
  <si>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</si>
  <si>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</si>
  <si>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</si>
  <si>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</si>
  <si>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</si>
  <si>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</si>
  <si>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</si>
  <si>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</si>
  <si>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</si>
  <si>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</si>
  <si>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</si>
  <si>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</si>
  <si>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</si>
  <si>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</si>
  <si>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</si>
  <si>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</si>
  <si>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</si>
  <si>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</si>
  <si>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</si>
  <si>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</si>
  <si>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</si>
  <si>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</si>
  <si>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</si>
  <si>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</si>
  <si>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</si>
  <si>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</si>
  <si>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</si>
  <si>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</si>
  <si>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</si>
  <si>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</si>
  <si>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</si>
  <si>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</si>
  <si>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</si>
  <si>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</si>
  <si>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</si>
  <si>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</si>
  <si>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</si>
  <si>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</si>
  <si>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</si>
  <si>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</si>
  <si>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</si>
  <si>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</si>
  <si>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</si>
  <si>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</si>
  <si>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</si>
  <si>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</si>
  <si>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</si>
  <si>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</si>
  <si>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</si>
  <si>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</si>
  <si>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</si>
  <si>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</si>
  <si>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</si>
  <si>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</si>
  <si>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</si>
  <si>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</si>
  <si>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</si>
  <si>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</si>
  <si>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</si>
  <si>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</si>
  <si>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</si>
  <si>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</si>
  <si>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</si>
  <si>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</si>
  <si>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</si>
  <si>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</si>
  <si>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</si>
  <si>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</si>
  <si>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</si>
  <si>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</si>
  <si>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</si>
  <si>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</si>
  <si>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</si>
  <si>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</si>
  <si>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</si>
  <si>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</si>
  <si>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</si>
  <si>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</si>
  <si>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</si>
  <si>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</si>
  <si>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</si>
  <si>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</si>
  <si>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</si>
  <si>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</si>
  <si>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</si>
  <si>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</si>
  <si>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</si>
  <si>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</si>
  <si>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</si>
  <si>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</si>
  <si>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</si>
  <si>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</si>
  <si>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</si>
  <si>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</si>
  <si>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</si>
  <si>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</si>
  <si>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</si>
  <si>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</si>
  <si>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</si>
  <si>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</si>
  <si>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</si>
  <si>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</si>
  <si>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</si>
  <si>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</si>
  <si>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</si>
  <si>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</si>
  <si>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</si>
  <si>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</si>
  <si>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</si>
  <si>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</si>
  <si>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</si>
  <si>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</si>
  <si>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</si>
  <si>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</si>
  <si>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</si>
  <si>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</si>
  <si>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</si>
  <si>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</si>
  <si>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</si>
  <si>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</si>
  <si>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</si>
  <si>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</si>
  <si>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</si>
  <si>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</si>
  <si>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</si>
  <si>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</si>
  <si>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</si>
  <si>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</si>
  <si>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</si>
  <si>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</si>
  <si>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</si>
  <si>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</si>
  <si>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</si>
  <si>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</si>
  <si>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</si>
  <si>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</si>
  <si>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</si>
  <si>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</si>
  <si>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</si>
  <si>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</si>
  <si>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</si>
  <si>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</si>
  <si>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</si>
  <si>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</si>
  <si>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</si>
  <si>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</si>
  <si>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</si>
  <si>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</si>
  <si>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</si>
  <si>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</si>
  <si>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</si>
  <si>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</si>
  <si>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</si>
  <si>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</si>
  <si>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</si>
  <si>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</si>
  <si>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</si>
  <si>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</si>
  <si>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</si>
  <si>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</si>
  <si>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</si>
  <si>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</si>
  <si>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</si>
  <si>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</si>
  <si>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</si>
  <si>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</si>
  <si>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</si>
  <si>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</si>
  <si>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</si>
  <si>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</si>
  <si>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</si>
  <si>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</si>
  <si>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</si>
  <si>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</si>
  <si>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</si>
  <si>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</si>
  <si>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</si>
  <si>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</si>
  <si>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</si>
  <si>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</si>
  <si>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</si>
  <si>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</si>
  <si>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</si>
  <si>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</si>
  <si>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</si>
  <si>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</si>
  <si>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</si>
  <si>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</si>
  <si>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</si>
  <si>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</si>
  <si>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</si>
  <si>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</si>
  <si>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</si>
  <si>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</si>
  <si>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</si>
  <si>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</si>
  <si>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</si>
  <si>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</si>
  <si>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</si>
  <si>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</si>
  <si>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</si>
  <si>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</si>
  <si>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</si>
  <si>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</si>
  <si>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</si>
  <si>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</si>
  <si>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</si>
  <si>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</si>
  <si>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</si>
  <si>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</si>
  <si>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</si>
  <si>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</si>
  <si>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</si>
  <si>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</si>
  <si>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</si>
  <si>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</si>
  <si>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</si>
  <si>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</si>
  <si>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</si>
  <si>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</si>
  <si>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</si>
  <si>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</si>
  <si>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</si>
  <si>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</si>
  <si>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</si>
  <si>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</si>
  <si>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</si>
  <si>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</si>
  <si>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</si>
  <si>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</si>
  <si>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</si>
  <si>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</si>
  <si>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</si>
  <si>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</si>
  <si>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</si>
  <si>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</si>
  <si>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</si>
  <si>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</si>
  <si>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</si>
  <si>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</si>
  <si>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</si>
  <si>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</si>
  <si>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</si>
  <si>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</si>
  <si>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</si>
  <si>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</si>
  <si>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</si>
  <si>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</si>
  <si>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</si>
  <si>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</si>
  <si>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</si>
  <si>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</si>
  <si>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</si>
  <si>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</si>
  <si>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</si>
  <si>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</si>
  <si>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</si>
  <si>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</si>
  <si>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</si>
  <si>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</si>
  <si>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</si>
  <si>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</si>
  <si>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</si>
  <si>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</si>
  <si>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</si>
  <si>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</si>
  <si>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</si>
  <si>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</si>
  <si>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</si>
  <si>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</si>
  <si>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</si>
  <si>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</si>
  <si>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</si>
  <si>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</si>
  <si>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</si>
  <si>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</si>
  <si>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</si>
  <si>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</si>
  <si>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</si>
  <si>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</si>
  <si>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</si>
  <si>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</si>
  <si>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</si>
  <si>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</si>
  <si>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</si>
  <si>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</si>
  <si>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</si>
  <si>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</si>
  <si>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</si>
  <si>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</si>
  <si>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</si>
  <si>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</si>
  <si>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</si>
  <si>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</si>
  <si>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</si>
  <si>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</si>
  <si>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</si>
  <si>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</si>
  <si>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</si>
  <si>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</si>
  <si>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</si>
  <si>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</si>
  <si>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</si>
  <si>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</si>
  <si>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</si>
  <si>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</si>
  <si>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</si>
  <si>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</si>
  <si>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</si>
  <si>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</si>
  <si>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</si>
  <si>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</si>
  <si>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</si>
  <si>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</si>
  <si>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</si>
  <si>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</si>
  <si>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</si>
  <si>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</si>
  <si>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</si>
  <si>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</si>
  <si>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</si>
  <si>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</si>
  <si>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</si>
  <si>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</si>
  <si>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</si>
  <si>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</si>
  <si>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</si>
  <si>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</si>
  <si>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</si>
  <si>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</si>
  <si>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</si>
  <si>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</si>
  <si>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</si>
  <si>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</si>
  <si>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</si>
  <si>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</si>
  <si>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</si>
  <si>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</si>
  <si>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</si>
  <si>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</si>
  <si>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</si>
  <si>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</si>
  <si>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</si>
  <si>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</si>
  <si>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</si>
  <si>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</si>
  <si>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</si>
  <si>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</si>
  <si>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</si>
  <si>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</si>
  <si>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</si>
  <si>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</si>
  <si>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</si>
  <si>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</si>
  <si>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</si>
  <si>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</si>
  <si>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</si>
  <si>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</si>
  <si>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</si>
  <si>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</si>
  <si>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</si>
  <si>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</si>
  <si>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</si>
  <si>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</si>
  <si>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</si>
  <si>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</si>
  <si>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</si>
  <si>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</si>
  <si>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</si>
  <si>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</si>
  <si>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</si>
  <si>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</si>
  <si>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</si>
  <si>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</si>
  <si>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</si>
  <si>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</si>
  <si>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</si>
  <si>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</si>
  <si>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</si>
  <si>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</si>
  <si>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</si>
  <si>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</si>
  <si>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</si>
  <si>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</si>
  <si>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</si>
  <si>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</si>
  <si>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</si>
  <si>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</si>
  <si>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</si>
  <si>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</si>
  <si>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</si>
  <si>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</si>
  <si>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</si>
  <si>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</si>
  <si>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</si>
  <si>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</si>
  <si>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</si>
  <si>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</si>
  <si>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</si>
  <si>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</si>
  <si>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</si>
  <si>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</si>
  <si>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</si>
  <si>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</si>
  <si>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</si>
  <si>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</si>
  <si>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</si>
  <si>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</si>
  <si>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</si>
  <si>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</si>
  <si>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</si>
  <si>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</si>
  <si>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</si>
  <si>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</si>
  <si>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</si>
  <si>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</si>
  <si>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</si>
  <si>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</si>
  <si>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</si>
  <si>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</si>
  <si>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</si>
  <si>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</si>
  <si>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</si>
  <si>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</si>
  <si>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</si>
  <si>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</si>
  <si>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</si>
  <si>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</si>
  <si>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</si>
  <si>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</si>
  <si>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</si>
  <si>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</si>
  <si>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</si>
  <si>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</si>
  <si>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</si>
  <si>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</si>
  <si>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</si>
  <si>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</si>
  <si>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</si>
  <si>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</si>
  <si>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</si>
  <si>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</si>
  <si>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</si>
  <si>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</si>
  <si>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</si>
  <si>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</si>
  <si>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</si>
  <si>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</si>
  <si>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</si>
  <si>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</si>
  <si>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</si>
  <si>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</si>
  <si>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</si>
  <si>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</si>
  <si>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</si>
  <si>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</si>
  <si>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</si>
  <si>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</si>
  <si>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</si>
  <si>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</si>
  <si>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</si>
  <si>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</si>
  <si>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</si>
  <si>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</si>
  <si>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</si>
  <si>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</si>
  <si>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</si>
  <si>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</si>
  <si>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</si>
  <si>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</si>
  <si>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</si>
  <si>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</si>
  <si>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</si>
  <si>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</si>
  <si>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</si>
  <si>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</si>
  <si>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</si>
  <si>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</si>
  <si>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</si>
  <si>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</si>
  <si>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</si>
  <si>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</si>
  <si>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</si>
  <si>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</si>
  <si>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</si>
  <si>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</si>
  <si>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</si>
  <si>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</si>
  <si>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</si>
  <si>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</si>
  <si>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</si>
  <si>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</si>
  <si>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</si>
  <si>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</si>
  <si>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</si>
  <si>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</si>
  <si>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</si>
  <si>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</si>
  <si>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</si>
  <si>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</si>
  <si>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</si>
  <si>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</si>
  <si>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</si>
  <si>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</si>
  <si>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</si>
  <si>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</si>
  <si>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</si>
  <si>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</si>
  <si>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</si>
  <si>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</si>
  <si>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</si>
  <si>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</si>
  <si>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</si>
  <si>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</si>
  <si>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</si>
  <si>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</si>
  <si>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</si>
  <si>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</si>
  <si>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</si>
  <si>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</si>
  <si>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</si>
  <si>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</si>
  <si>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</si>
  <si>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</si>
  <si>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</si>
  <si>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</si>
  <si>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</si>
  <si>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</si>
  <si>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</si>
  <si>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</si>
  <si>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</si>
  <si>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</si>
  <si>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</si>
  <si>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</si>
  <si>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</si>
  <si>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</si>
  <si>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</si>
  <si>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</si>
  <si>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</si>
  <si>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</si>
  <si>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</si>
  <si>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</si>
  <si>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</si>
  <si>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</si>
  <si>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</si>
  <si>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</si>
  <si>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</si>
  <si>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</si>
  <si>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</si>
  <si>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</si>
  <si>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</si>
  <si>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</si>
  <si>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</si>
  <si>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</si>
  <si>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</si>
  <si>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</si>
  <si>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</si>
  <si>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</si>
  <si>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</si>
  <si>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</si>
  <si>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</si>
  <si>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</si>
  <si>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</si>
  <si>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</si>
  <si>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</si>
  <si>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</si>
  <si>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</si>
  <si>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</si>
  <si>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</si>
  <si>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</si>
  <si>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</si>
  <si>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</si>
  <si>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</si>
  <si>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</si>
  <si>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</si>
  <si>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</si>
  <si>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</si>
  <si>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</si>
  <si>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</si>
  <si>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</si>
  <si>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</si>
  <si>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TT-20251109-00974</t>
  </si>
  <si>
    <t xml:space="preserve">EM team need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</si>
</sst>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9" totalsRowShown="0" headerRowDxfId="15" dataDxfId="14" headerRowBorderDxfId="12" tableBorderDxfId="13">
  <autoFilter ref="A1:L1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307.72103888888523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45970.669464814811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45970.669464814811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45970.669464814811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45970.669464814811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45970.669464814811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45970.669464814811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45970.669464814811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45970.669464814811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45970.669464814811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45970.669464814811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45970.669464814811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45970.669464814811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45970.669464814811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45970.669464814811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45970.669464814811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45970.669464814811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45970.669464814811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45970.669464814811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45970.669464814811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45970.669464814811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45970.669464814811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45970.669464814811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45970.669464814811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45970.669464814811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45970.669464814811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45970.669464814811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45970.669464814811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45970.669464814811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45970.669464814811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45970.669464814811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45970.669464814811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45970.669464814811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45970.669464814811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45970.669464814811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45970.669464814811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45970.669464814811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45970.669464814811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45970.669464814811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45970.669464814811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45970.669464814811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45970.669464814811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45970.669464814811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45970.669464814811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45970.669464814811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45970.669464814811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45970.669464814811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45970.669464814811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45970.669464814811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45970.669464814811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45970.669464814811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45970.669464814811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45970.669464814811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45970.669464814811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45970.669464814811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45970.669464814811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45970.669464814811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45970.669464814811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45970.669464814811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45970.669464814811</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45970.669464814811</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145.6696268518499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45970.669464814811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45970.669464814811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45970.669464814811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45970.669464814811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45970.669464814811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45970.669464814811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45970.669464814811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45970.669464814811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45970.669464814811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45970.669464814811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45970.669464814811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45970.669464814811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45970.669464814811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45970.669464814811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45970.669464814811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45970.669464814811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45970.669464814811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45970.669464814811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45970.669464814811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45970.669464814811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45970.669464814811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45970.669464814811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45970.669464814811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45970.669464814811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45970.669464814811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45970.669464814811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45970.669464814811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45970.669464814811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45970.669464814811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45970.669464814811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45970.669464814811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45970.669464814811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45970.669464814811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45970.669464814811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45970.669464814811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45970.669464814811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45970.669464814811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45970.669464814811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45970.669464814811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45970.669464814811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45970.669464814811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45970.669464814811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45970.669464814811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45970.669464814811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45970.669464814811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45970.669464814811</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45970.669464583334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45970.669464583334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45970.669464583334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45970.669464814811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45970.669464814811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45970.669464814811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45970.669464814811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45970.669464814811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45970.669464814811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45970.669464814811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45970.669464814811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45970.669464814811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45970.669464814811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45970.669464814811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45970.669464814811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45970.669464814811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45970.669464814811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45970.669464814811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45970.669464814811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45970.669464814811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45970.669464814811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45970.669464814811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45970.669464814811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45970.669464814811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45970.669464814811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45970.669464814811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45970.669464814811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45970.669464814811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45970.669464814811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45970.669464814811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45970.669464814811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45970.669464814811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45970.669464814811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45970.669464814811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45970.669464814811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45970.669464814811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45970.669464814811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45970.669464814811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45970.669464814811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45970.669464814811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45970.669464814811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45970.669464814811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45970.669464814811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45970.669464814811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45970.669464814811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45970.669464814811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45970.669464814811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45970.669464814811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45970.669464814811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45970.669464814811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45970.669464814811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45970.669464814811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45970.669464814811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45970.669464814811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45970.669464814811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45970.669464814811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45970.669464814811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45970.669464814811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45970.669464814811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45970.669464814811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45970.669464814811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45970.669464814811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45970.669464814811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45970.669464814811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45970.669464814811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45970.669464814811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45970.669464814811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45970.669464814811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45970.669464814811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45970.669464814811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45970.669464814811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45970.669464814811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45970.669464814811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45970.669464814811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45970.669464814811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45970.669464814811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45970.669464814811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45970.669464814811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45970.669464814811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45970.669464814811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45970.669464814811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45970.669464814811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45970.669464814811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45970.669464814811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45970.669464814811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45970.669464814811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45970.669464814811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45970.669464814811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45970.669464814811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45970.669464814811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45970.669464814811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45970.669464814811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45970.669464814811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45970.669464814811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45970.669464814811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45970.669464814811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45970.669464814811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45970.669464814811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45970.669464814811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45970.669464814811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45970.669464814811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45970.669464814811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45970.669464814811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45970.669464814811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45970.669464814811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45970.669464814811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45970.669464814811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45970.669464814811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45970.669464814811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45970.669464814811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45970.669464814811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45970.669464814811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45970.669464814811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45970.669464814811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45970.669464814811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45970.669464814811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45970.669464814811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45970.669464814811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45970.669464814811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45970.669464814811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45970.669464814811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45970.669464814811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45970.669464814811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45970.669464814811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45970.669464814811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45970.669464814811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45970.669464814811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45970.669464814811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45970.669464814811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45970.669464814811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45970.669464814811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45970.669464814811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45970.669464814811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45970.669464814811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45970.669464814811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45970.669464814811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45970.669464814811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45970.669464814811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45970.669464814811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45970.669464814811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45970.669464814811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45970.669464814811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45970.669464814811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45970.669464814811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45970.669464814811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45970.669464814811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45970.669464814811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45970.669464814811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45970.669464814811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45970.669464814811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45970.669464814811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45970.669464814811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45970.669464814811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45970.669464814811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45970.669464814811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45970.669464814811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45970.669464814811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45970.669464814811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45970.669464814811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45970.669464814811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45970.669464814811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45970.669464814811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45970.669464814811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45970.669464814811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45970.669464814811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45970.669464814811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45970.669464814811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45970.669464814811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45970.669464814811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45970.669464814811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45970.669464814811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45970.669464814811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45970.669464814811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45970.669464814811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45970.669464814811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45970.669464814811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45970.669464814811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45970.669464814811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45970.669464814811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45970.669464814811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45970.669464814811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45970.669464814811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45970.669464814811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45970.669464814811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45970.669464814811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45970.669464814811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45970.669464814811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45970.669464814811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45970.669464814811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45970.669464814811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45970.669464814811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45970.669464814811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45970.669464814811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45970.669464814811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45970.669464814811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45970.669464814811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45970.669464814811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45970.669464814811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45970.669464814811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45970.669464814811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45970.669464814811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45970.669464814811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45970.669464814811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45970.669464814811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45970.669464814811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45970.669464814811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45970.669464814811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45970.669464814811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45970.669464814811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45970.669464814811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45970.669464814811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45970.669464814811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45970.669464814811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45970.669464814811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45970.669464814811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45970.669464814811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45970.669464814811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45970.669464814811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45970.669464814811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45970.669464814811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45970.669464814811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45970.669464814811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45970.669464814811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45970.669464814811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45970.669464814811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45970.669464814811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45970.669464814811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45970.669464814811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45970.669464814811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45970.669464814811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45970.669464814811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45970.669464814811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45970.669464814811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45970.669464814811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45970.669464814811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45970.669464814811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45970.669464814811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45970.669464814811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45970.669464814811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45970.669464814811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45970.669464814811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45970.669464814811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45970.669464814811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45970.669464814811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45970.669464814811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45970.669464814811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45970.669464814811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45970.669464814811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45970.669464814811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45970.669464814811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45970.669464814811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45970.669464814811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45970.669464814811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45970.669464814811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45970.669464814811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45970.669464814811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45970.669464814811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45970.669464814811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45970.669464814811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45970.669464814811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45970.669464814811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45970.669464814811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45970.669464814811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45970.669464814811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45970.669464814811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45970.669464814811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45970.669464814811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45970.669464814811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45970.669464814811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45970.669464814811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45970.669464814811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45970.669464814811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45970.669464814811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45970.669464814811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45970.669464814811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45970.669464814811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45970.669464814811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45970.669464814811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45970.669464814811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45970.669464814811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45970.669464814811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45970.669464814811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45970.669464814811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45970.669464814811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45970.669464814811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45970.669464814811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45970.669464814811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45970.669464814811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45970.669464814811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45970.669464814811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45970.669464814811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45970.669464814811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45970.669464814811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45970.669464814811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45970.669464814811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45970.669464814811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45970.669464814811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45970.669464814811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45970.669464814811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45970.669464814811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45970.669464814811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45970.669464814811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45970.669464814811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45970.669464814811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45970.669464814811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45970.669464814811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45970.669464814811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45970.669464814811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45970.669464814811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45970.669464814811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45970.669464814811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45970.669464814811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45970.669464814811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45970.669464814811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45970.669464814811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45970.669464814811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45970.669464814811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45970.669464814811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45970.669464814811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45970.669464814811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45970.669464814811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45970.669464814811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45970.669464814811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45970.669464814811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45970.669464814811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45970.669464814811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45970.669464814811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45970.669464814811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45970.669464814811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45970.669464814811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45970.669464814811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45970.669464814811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45970.669464814811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45970.669464814811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45970.669464814811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45970.669464814811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45970.669464814811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45970.669464814811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45970.669464814811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45970.669464814811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45970.669464814811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45970.669464814811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45970.669464814811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45970.669464814811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45970.669464814811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45970.669464814811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45970.669464814811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45970.669464814811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45970.669464814811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45970.669464814811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45970.669464814811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45970.669464814811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45970.669464814811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45970.669464814811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45970.669464814811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45970.669464814811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45970.669464814811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45970.669464814811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45970.669464814811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45970.669464814811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45970.669464814811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45970.669464814811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45970.669464814811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45970.669464814811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45970.669464814811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45970.669464814811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45970.669464814811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45970.669464814811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45970.669464814811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45970.669464814811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45970.669464814811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45970.669464814811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45970.669464814811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45970.669464814811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45970.669464814811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45970.669464814811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45970.669464814811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45970.669464814811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45970.669464814811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45970.669464814811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45970.669464814811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45970.669464814811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45970.669464814811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45970.669464814811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45970.669464814811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45970.669464814811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45970.669464814811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45970.669464814811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45970.669464814811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45970.669464814811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45970.669464814811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45970.669464814811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45970.669464814811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45970.669464814811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45970.669464814811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45970.669464814811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45970.669464814811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45970.669464814811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45970.669464814811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45970.669464814811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45970.669464814811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45970.669464814811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45970.669464814811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45970.669464814811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45970.669464814811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45970.669464814811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45970.669464814811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45970.669464814811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45970.669464814811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45970.669464814811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45970.669464814811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45970.669464814811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45970.669464814811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45970.669464814811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45970.669464814811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45970.669464814811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45970.669464814811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45970.669464814811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45970.669464814811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45970.669464814811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45970.669464814811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45970.669464814811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45970.669464814811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45970.669464814811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45970.669464814811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45970.669464814811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45970.669464814811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45970.669464814811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45970.669464814811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45970.669464814811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45970.669464814811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45970.669464814811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45970.669464814811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45970.669464814811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45970.669464814811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45970.669464814811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45970.669464814811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45970.669464814811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45970.669464814811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45970.669464814811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45970.669464814811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45970.669464814811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45970.669464814811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45970.669464814811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45970.669464814811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45970.669464814811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45970.669464814811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45970.669464814811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45970.669464814811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45970.669464814811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45970.669464814811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45970.669464814811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45970.669464814811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45970.669464814811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45970.669464814811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45970.669464814811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45970.669464814811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45970.669464814811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45970.669464814811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45970.669464814811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45970.669464814811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45970.669464814811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45970.669464814811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45970.669464814811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45970.669464814811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45970.669464814811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45970.669464814811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45970.669464814811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45970.669464814811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45970.669464814811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45970.669464814811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45970.669464814811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45970.669464814811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45970.669464814811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45970.669464814811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45970.669464814811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45970.669464814811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45970.669464814811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45970.669464814811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45970.669464814811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45970.669464814811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45970.669464814811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45970.669464814811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45970.669464814811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45970.669464814811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45970.669464814811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45970.669464814811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45970.669464814811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45970.669464814811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45970.669464814811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45970.669464814811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45970.669464814811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45970.669464814811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45970.669464814811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45970.669464814811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45970.669464814811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45970.669464814811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45970.669464814811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45970.669464814811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45970.669464814811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45970.669464814811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45970.669464814811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45970.669464814811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45970.669464814811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45970.669464814811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45970.669464814811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45970.669464814811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45970.669464814811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45970.669464814811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45970.669464814811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45970.669464814811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45970.669464814811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45970.669464814811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45970.669464814811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45970.669464814811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45970.669464814811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45970.669464814811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45970.669464814811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45970.669464814811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45970.669464814811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45970.669464814811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45970.669464814811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45970.669464814811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45970.669464814811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45970.669464814811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45970.669464814811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45970.669464814811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45970.669464814811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45970.669464814811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45970.669464814811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45970.669464814811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45970.669464814811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45970.669464814811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45970.669464814811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45970.669464814811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45970.669464814811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45970.669464814811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45970.669464814811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45970.669464814811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45970.669464814811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45970.669464814811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45970.669464814811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45970.669464814811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45970.669464814811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45970.669464814811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45970.669464814811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45970.669464814811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45970.669464814811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45970.669464814811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45970.669464814811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45970.669464814811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45970.669464814811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45970.669464814811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45970.669464814811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45970.669464814811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45970.669464814811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45970.669464814811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45970.669464814811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45970.669464814811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45970.669464814811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45970.669464814811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45970.669464814811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45970.669464814811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45970.669464814811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45970.669464814811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45970.669464814811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45970.669464814811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45970.669464814811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45970.669464814811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45970.669464814811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45970.669464814811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45970.669464814811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45970.669464814811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45970.669464814811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45970.669464814811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45970.669464814811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45970.669464814811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45970.669464814811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45970.669464814811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45970.669464814811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45970.669464814811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45970.669464814811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45970.669464814811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45970.669464814811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45970.669464814811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45970.669464814811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45970.669464814811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45970.669464814811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45970.669464814811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45970.669464814811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45970.669464814811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45970.669464814811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45970.669464814811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45970.669464814811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45970.669464814811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45970.669464814811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45970.669464814811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45970.669464814811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45970.669464814811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45970.669464814811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45970.669464814811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45970.669464814811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45970.669464814811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45970.669464814811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45970.669464814811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45970.669464814811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45970.669464814811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45970.669464814811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45970.669464814811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45970.669464814811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45970.669464814811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45970.669464814811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45970.669464814811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45970.669464814811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45970.669464814811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45970.669464814811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45970.669464814811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45970.669464814811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45970.669464814811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45970.669464814811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45970.669464814811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45970.669464814811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45970.669464814811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45970.669464814811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45970.669464814811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45970.669464814811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45970.669464814811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45970.669464814811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45970.669464814811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45970.669464814811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45970.669464814811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45970.669464814811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45970.669464814811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45970.669464814811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45970.669464814811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45970.669464814811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45970.669464814811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45970.669464814811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45970.669464814811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45970.669464814811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45970.669464814811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45970.669464814811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45970.669464814811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45970.669464814811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45970.669464814811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45970.669464814811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45970.669464814811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45970.669464814811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45970.669464814811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45970.669464814811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45970.669464814811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45970.669464814811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45970.669464814811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45970.669464814811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45970.669464814811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45970.669464814811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45970.669464814811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45970.669464814811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45970.669464814811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45970.669464814811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45970.669464814811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45970.669464814811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45970.669464814811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45970.669464814811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45970.669464814811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45970.669464814811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45970.669464814811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45970.669464814811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45970.669464814811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45970.669464814811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45970.669464814811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45970.669464814811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45970.669464814811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45970.669464814811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45970.669464814811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45970.669464814811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45970.669464814811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45970.669464814811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45970.669464814811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45970.669464814811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45970.669464814811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45970.669464814811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45970.669464814811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45970.669464814811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45970.669464814811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45970.669464814811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45970.669464814811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45970.669464814811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45970.669464814811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45970.669464814811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45970.669464814811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45970.669464814811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45970.669464814811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45970.669464814811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45970.669464814811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45970.669464814811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45970.669464814811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45970.669464814811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45970.669464814811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45970.669464814811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45970.669464814811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45970.669464814811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45970.669464814811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45970.669464814811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45970.669464814811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45970.669464814811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45970.669464814811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45970.669464814811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45970.669464814811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45970.669464814811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45970.669464814811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45970.669464814811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45970.669464814811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45970.669464814811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45970.669464814811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45970.669464814811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45970.669464814811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45970.669464814811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45970.669464814811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45970.669464814811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45970.669464814811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45970.669464814811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45970.669464814811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45970.669464814811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45970.669464814811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45970.669464814811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45970.669464814811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45970.669464814811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45970.669464814811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45970.669464814811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45970.669464814811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45970.669464814811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45970.669464814811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45970.669464814811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45970.669464814811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45970.669464814811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45970.669464814811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45970.669464814811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45970.669464814811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45970.669464814811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45970.669464814811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45970.669464814811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45970.669464814811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45970.669464814811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45970.669464814811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45970.669464814811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45970.669464814811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45970.669464814811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45970.669464814811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45970.669464814811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45970.669464814811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45970.669464814811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45970.669464814811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45970.669464814811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45970.669464814811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45970.669464814811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45970.669464814811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45970.669464814811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45970.669464814811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45970.669464814811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45970.669464814811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45970.669464814811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45970.669464814811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45970.669464814811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45970.669464814811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45970.669464814811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45970.669464814811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45970.669464814811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45970.669464814811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45970.669464814811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45970.669464814811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45970.669464814811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45970.669464814811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45970.669464814811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45970.669464814811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45970.669464814811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45970.669464814811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45970.669464814811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45970.669464814811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45970.669464814811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45970.669464814811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45970.669464814811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45970.669464814811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45970.669464814811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45970.669464814811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45970.669464814811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45970.669464814811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45970.669464814811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45970.669464814811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45970.669464814811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45970.669464814811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45970.669464814811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45970.669464814811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45970.669464814811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45970.669464814811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45970.669464814811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45970.669464814811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45970.669464814811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45970.669464814811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45970.669464814811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45970.669464814811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45970.669464814811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45970.669464814811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45970.669464814811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45970.669464814811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45970.669464814811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45970.669464814811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45970.669464814811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45970.669464814811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45970.669464814811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45970.669464814811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45970.669464814811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45970.669464814811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45970.669464814811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45970.669464814811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45970.669464814811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45970.669464814811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45970.669464814811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45970.669464814811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45970.669464814811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45970.669464814811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45970.669464814811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45970.669464814811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45970.669464814811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45970.669464814811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45970.669464814811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45970.669464814811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45970.669464814811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45970.669464814811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45970.669464814811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45970.669464814811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45970.669464814811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45970.669464814811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45970.669464814811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45970.669464814811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45970.669464814811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45970.669464814811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45970.669464814811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45970.669464814811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45970.669464814811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45970.669464814811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45970.669464814811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45970.669464814811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45970.669464814811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45970.669464814811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45970.669464814811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45970.669464814811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45970.669464814811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45970.669464814811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45970.669464814811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45970.669464814811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45970.669464814811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45970.669464814811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45970.669464814811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45970.669464814811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45970.669464814811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45970.669464814811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45970.669464814811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45970.669464814811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45970.669464814811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45970.669464814811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45970.669464814811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45970.669464814811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45970.669464814811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45970.669464814811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45970.669464814811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45970.669464814811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45970.669464814811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45970.669464814811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45970.669464814811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45970.669464814811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45970.669464814811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45970.669464814811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45970.669464814811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45970.669464814811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45970.669464814811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45970.669464814811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45970.669464814811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45970.669464814811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45970.669464814811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45970.669464814811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45970.669464814811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45970.669464814811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45970.669464814811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45970.669464814811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45970.669464814811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45970.669464814811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45970.669464814811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45970.669464814811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45970.669464814811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45970.669464814811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45970.669464814811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45970.669464814811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45970.669464814811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45970.669464814811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45970.669464814811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45970.669464814811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45970.669464814811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45970.669464814811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45970.669464814811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45970.669464814811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45970.669464814811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45970.669464814811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45970.669464814811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45970.669464814811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45970.669464814811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45970.669464814811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45970.669464814811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45970.669464814811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45970.669464814811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45970.669464814811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45970.669464814811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45970.669464814811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45970.669464814811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45970.669464814811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45970.669464814811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45970.669464814811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45970.669464814811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45970.669464814811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45970.669464814811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45970.669464814811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45970.669464814811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45970.669464814811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45970.669464814811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45970.669464814811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45970.669464814811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45970.669464814811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45970.669464814811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45970.669464814811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45970.669464814811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45970.669464814811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45970.669464814811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45970.669464814811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45970.669464814811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45970.669464814811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45970.669464814811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45970.669464814811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45970.669464814811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45970.669464814811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45970.669464814811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45970.669464814811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45970.669464814811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45970.669464814811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45970.669464814811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45970.669464814811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45970.669464814811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45970.669464814811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45970.669464814811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45970.669464814811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45970.669464814811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45970.669464814811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45970.669464814811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45970.669464814811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45970.669464814811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45970.669464814811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45970.669464814811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45970.669464814811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45970.669464814811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45970.669464814811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45970.669464814811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45970.669464814811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45970.669464814811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45970.669464814811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45970.669464814811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45970.669464814811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45970.669464814811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45970.669464814811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45970.669464814811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45970.669464814811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45970.669464814811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45970.669464814811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45970.669464814811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45970.669464814811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45970.669464814811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45970.669464814811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45970.669464814811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45970.669464814811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45970.669464814811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45970.669464814811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45970.669464814811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45970.669464814811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45970.669464814811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45970.669464814811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45970.669464814811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45970.669464814811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45970.669464814811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45970.669464814811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45970.669464814811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45970.669464814811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45970.669464814811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45970.669464814811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45970.669464814811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45970.669464814811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45970.669464814811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45970.669464814811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45970.669464814811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45970.669464814811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45970.669464814811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45970.669464814811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45970.669464814811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45970.669464814811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45970.669464814811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45970.669464814811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45970.669464814811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45970.669464814811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45970.669464814811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45970.669464814811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45970.669464814811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45970.669464814811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45970.669464814811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45970.669464814811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45970.669464814811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45970.669464814811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45970.669464814811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45970.669464814811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45970.669464814811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45970.669464814811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45970.669464814811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45970.669464814811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45970.669464814811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45970.669464814811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45970.669464814811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45970.669464814811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45970.669464814811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45970.669464814811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45970.669464814811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45970.669464814811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45970.669464814811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45970.669464814811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45970.669464814811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45970.669464814811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45970.669464814811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45970.669464814811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45970.669464814811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45970.669464814811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45970.669464814811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45970.669464814811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45970.669464814811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45970.669464814811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45970.669464814811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45970.669464814811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45970.669464814811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45970.669464814811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45970.669464814811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45970.669464814811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45970.669464814811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45970.669464814811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45970.669464814811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45970.669464814811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45970.669464814811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45970.669464814811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267.18874722221517</v>
      </c>
      <c r="H2" s="96">
        <v>45703.474768518521</v>
      </c>
      <c r="I2" s="96" t="str">
        <f>IFERROR(VLOOKUP(D2,DB!A:F,6,0),"")</f>
        <v>SCECO</v>
      </c>
      <c r="J2" s="96" t="str">
        <f>IFERROR(VLOOKUP(D2,DB!A:G,7,0),"")</f>
        <v>Dead</v>
      </c>
      <c r="K2" s="98" t="s">
        <v>39106</v>
      </c>
      <c r="L2" s="92" t="str">
        <f>IFERROR(VLOOKUP(D2,DB!A:I,9,0),"")</f>
        <v>Latis</v>
      </c>
    </row>
    <row r="3" spans="1:16" ht="15" customHeight="1">
      <c r="A3" s="135"/>
      <c r="B3" s="135"/>
      <c r="C3" s="94"/>
      <c r="D3" s="92"/>
      <c r="E3" s="95"/>
      <c r="F3" s="96"/>
      <c r="G3" s="136">
        <f ca="1">IFERROR(NOW()-F3,"")</f>
        <v>45970.669464583334</v>
      </c>
      <c r="H3" s="96"/>
      <c r="I3" s="135"/>
      <c r="J3" s="135"/>
      <c r="K3" s="98"/>
      <c r="L3" s="92"/>
    </row>
    <row r="4" spans="1:16" ht="15" customHeight="1">
      <c r="A4" s="135"/>
      <c r="B4" s="135"/>
      <c r="C4" s="94"/>
      <c r="D4" s="92"/>
      <c r="E4" s="95"/>
      <c r="F4" s="96"/>
      <c r="G4" s="136">
        <f ca="1">IFERROR(NOW()-F4,"")</f>
        <v>45970.669464583334</v>
      </c>
      <c r="H4" s="96"/>
      <c r="I4" s="135"/>
      <c r="J4" s="135"/>
      <c r="K4" s="98"/>
      <c r="L4" s="92"/>
    </row>
    <row r="5" spans="1:16" ht="15" customHeight="1">
      <c r="A5" s="135"/>
      <c r="B5" s="135" t="str">
        <f>IFERROR(VLOOKUP(D5,DB!A:K,11,0),"")</f>
        <v/>
      </c>
      <c r="C5" s="94"/>
      <c r="D5" s="92"/>
      <c r="E5" s="95"/>
      <c r="F5" s="96"/>
      <c r="G5" s="136">
        <f t="shared" ref="G5:G33" ca="1" si="1">IFERROR(NOW()-F5,"")</f>
        <v>45970.669464814811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45970.669464814811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45970.669464814811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45970.669464814811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45970.669464814811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45970.669464814811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45970.669464814811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45970.669464814811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45970.669464814811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45970.669464814811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45970.669464814811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45970.669464814811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45970.669464814811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45970.669464814811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45970.669464814811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45970.669464814811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45970.669464814811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45970.669464583334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45970.669464583334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45970.669464583334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45970.669464583334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45970.669464814811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45970.669464814811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45970.669464814811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45970.669464814811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45970.669464814811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45970.669464814811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45970.669464814811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45970.669464814811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ref="G34:G65" ca="1" si="2">IFERROR(NOW()-F34,"")</f>
        <v>45970.669464814811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45970.669464814811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45970.669464814811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45970.669464814811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45970.669464814811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45970.669464814811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45970.669464814811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45970.669464814811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45970.669464814811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45970.669464814811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45970.669464814811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45970.669464814811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45970.669464814811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45970.669464814811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45970.669464814811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45970.669464814811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45970.669464814811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45970.669464814811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45970.669464814811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45970.669464814811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45970.669464814811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45970.669464814811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45970.669464814811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45970.669464814811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45970.669464814811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45970.669464814811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45970.669464814811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45970.669464814811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45970.669464814811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45970.669464814811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45970.669464814811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45970.669464814811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ref="G66:G97" ca="1" si="3">IFERROR(NOW()-F66,"")</f>
        <v>45970.669464814811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45970.669464814811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45970.669464814811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45970.669464814811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45970.669464814811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45970.669464814811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45970.669464814811</v>
      </c>
      <c r="H72" s="96"/>
      <c r="I72" s="135" t="str">
        <f>IFERROR(VLOOKUP(D72,DB!A:F,6,0),"")</f>
        <v/>
      </c>
      <c r="J72" s="135"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39107</v>
      </c>
      <c r="B2" s="37" t="str">
        <f>IFERROR(VLOOKUP(D2,DB!A:K,11,0),"")</f>
        <v>R5</v>
      </c>
      <c r="C2" s="37">
        <v>3</v>
      </c>
      <c r="D2" s="107" t="s">
        <v>36011</v>
      </c>
      <c r="E2" s="37" t="s">
        <v>39021</v>
      </c>
      <c r="F2" s="38">
        <v>45891.832060185188</v>
      </c>
      <c r="G2" s="116">
        <f ca="1">IFERROR(NOW()-F2,"")</f>
        <v>78.837404629623052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44.480587499994726</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51" ca="1" si="1">IFERROR(NOW()-F4,"")</f>
        <v>22.008353703698958</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45970.669464814811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45970.669464814811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45970.669464814811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45970.669464814811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45970.669464814811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45970.669464814811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45970.669464814811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45970.669464814811</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45970.669464814811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45970.669464814811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45970.669464814811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45970.669464814811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45970.669464814811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45970.669464814811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45970.669464814811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45970.669464814811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45970.669464814811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45970.669464814811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45970.669464814811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45970.669464814811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45970.669464814811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45970.669464814811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45970.669464814811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45970.669464814811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45970.669464814811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45970.669464814811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45970.669464814811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45970.669464814811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45970.669464814811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45970.669464814811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45970.669464814811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45970.669464814811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45970.669464814811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45970.669464814811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45970.669464814811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45970.669464814811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45970.669464814811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45970.669464814811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45970.669464814811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45970.669464814811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45970.669464814811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45970.669464814811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45970.669464814811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45970.669464814811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45970.669464814811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45970.669464814811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45970.669464814811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45970.669464814811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45970.669464814811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45970.669464814811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45970.669464814811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45970.669464814811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45970.669464814811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45970.669464814811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45970.669464814811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45970.669464814811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45970.669464814811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45970.669464814811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45970.669464814811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45970.669464814811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45970.669464814811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45970.669464814811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45970.669464814811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45970.669464814811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45970.669464814811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45970.669464814811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45970.669464814811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45970.669464814811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45970.669464814811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45970.669464814811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45970.669464814811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45970.669464814811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45970.669464814811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45970.669464814811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45970.669464814811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45970.669464814811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45970.669464814811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45970.669464814811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45970.669464814811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45970.669464814811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45970.669464814811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45970.669464814811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45970.669464814811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45970.669464814811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45970.669464814811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45970.669464814811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45970.669464814811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45970.669464814811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45970.669464814811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45970.669464814811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45970.669464814811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45970.669464814811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45970.669464814811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45970.669464814811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45970.669464814811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45970.669464814811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45970.669464814811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45970.669464814811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45970.669464814811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45970.669464814811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45970.669464814811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45970.669464814811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45970.669464814811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45970.669464814811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45970.669464814811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45970.669464814811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45970.669464814811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45970.669464814811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45970.669464814811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45970.669464814811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45970.669464814811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45970.669464814811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45970.669464814811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45970.669464814811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45970.669464814811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45970.669464814811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45970.669464814811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45970.669464814811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45970.669464814811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45970.669464814811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45970.669464814811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45970.669464814811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45970.669464814811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45970.669464814811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45970.669464814811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45970.669464814811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45970.669464814811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45970.669464814811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45970.669464814811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45970.669464814811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45970.669464814811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45970.669464814811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45970.669464814811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45970.669464814811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45970.669464814811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45970.669464814811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45970.669464814811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45970.669464814811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45970.669464814811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45970.669464814811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45970.669464814811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45970.669464814811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45970.669464814811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45970.669464814811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45970.669464814811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45970.669464814811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45970.669464814811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45970.669464814811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45970.669464814811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45970.669464814811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45970.669464814811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45970.669464814811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45970.669464814811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45970.669464814811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45970.669464814811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45970.669464814811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45970.669464814811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45970.669464814811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45970.669464814811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45970.669464814811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45970.669464814811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45970.669464814811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45970.669464814811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45970.669464814811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45970.669464814811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45970.669464814811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45970.669464814811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45970.669464814811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45970.669464814811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45970.669464814811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45970.669464814811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45970.669464814811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45970.669464814811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45970.669464814811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45970.669464814811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45970.669464814811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45970.669464814811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45970.669464814811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45970.669464814811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45970.669464814811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45970.669464814811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45970.669464814811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45970.669464814811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45970.669464814811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45970.669464814811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45970.669464814811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45970.669464814811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45970.669464814811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45970.669464814811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45970.669464814811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45970.669464814811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45970.669464814811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45970.669464814811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45970.669464814811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45970.669464814811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45970.669464814811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45970.669464814811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45970.669464814811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45970.669464814811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45970.669464814811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45970.669464814811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45970.669464814811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45970.669464814811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45970.669464814811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45970.669464814811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45970.669464814811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45970.669464814811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45970.669464814811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45970.669464814811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45970.669464814811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45970.669464814811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45970.669464814811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45970.669464814811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45970.669464814811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45970.669464814811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45970.669464814811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45970.669464814811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45970.669464814811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45970.669464814811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45970.669464814811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45970.669464814811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45970.669464814811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45970.669464814811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45970.669464814811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45970.669464814811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45970.669464814811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45970.669464814811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45970.669464814811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45970.669464814811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45970.669464814811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45970.669464814811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45970.669464814811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45970.669464814811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45970.669464814811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45970.669464814811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45970.669464814811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45970.669464814811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45970.669464814811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45970.669464814811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45970.669464814811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45970.669464814811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45970.669464814811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45970.669464814811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45970.669464814811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45970.669464814811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45970.669464814811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45970.669464814811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45970.669464814811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45970.669464814811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45970.669464814811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45970.669464814811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45970.669464814811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45970.669464814811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45970.669464814811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45970.669464814811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45970.669464814811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45970.669464814811</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9"/>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39115</v>
      </c>
      <c r="B2" s="142" t="str">
        <f>IFERROR(VLOOKUP(D2,DB!A:K,11,0),"")</f>
        <v>R6</v>
      </c>
      <c r="C2" s="143">
        <v>2</v>
      </c>
      <c r="D2" s="142" t="s">
        <v>29650</v>
      </c>
      <c r="E2" s="124" t="s">
        <v>39100</v>
      </c>
      <c r="F2" s="144"/>
      <c r="G2" s="105">
        <f t="shared" ref="G2:G17" ca="1" si="0">IFERROR(NOW()-F2,"-")</f>
        <v>45970.669464583334</v>
      </c>
      <c r="H2" s="144">
        <v>45970.641180555554</v>
      </c>
      <c r="I2" s="142" t="str">
        <f>IFERROR(VLOOKUP(D2,DB!A:F,6,0),"")</f>
        <v>SCECO</v>
      </c>
      <c r="J2" s="142" t="str">
        <f>IFERROR(VLOOKUP(D2,DB!A:G,7,0),"")</f>
        <v>Dead</v>
      </c>
      <c r="K2" s="145" t="s">
        <v>39116</v>
      </c>
      <c r="L2" s="146" t="str">
        <f>IFERROR(VLOOKUP(D2,DB!A:I,9,0),"")</f>
        <v>Latis</v>
      </c>
    </row>
    <row r="3" spans="1:16382" ht="31.5" customHeight="1">
      <c r="A3" s="141"/>
      <c r="B3" s="142" t="str">
        <f>IFERROR(VLOOKUP(D3,DB!A:K,11,0),"")</f>
        <v/>
      </c>
      <c r="C3" s="143"/>
      <c r="D3" s="142"/>
      <c r="E3" s="124"/>
      <c r="F3" s="144"/>
      <c r="G3" s="105">
        <f t="shared" ca="1" si="0"/>
        <v>45970.669464583334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45970.669464583334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45970.669464583334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45970.669464583334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45970.669464583334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45970.669464583334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45970.669464583334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45970.669464583334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45970.669464583334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45970.669464583334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45970.669464583334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45970.669464583334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45970.669464583334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45970.669464583334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45970.669464583334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ref="G18:G81" ca="1" si="1">IFERROR(NOW()-F18,"-")</f>
        <v>45970.669464583334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45970.669464583334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45970.669464583334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45970.669464583334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45970.669464583334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45970.669464583334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45970.669464583334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45970.669464583334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45970.669464583334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45970.669464583334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45970.669464583334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45970.669464583334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45970.669464583334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45970.669464583334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45970.669464583334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45970.669464583334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45970.669464583334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45970.669464583334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45970.669464583334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45970.669464583334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45970.669464583334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45970.669464583334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45970.669464583334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45970.669464583334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45970.669464583334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45970.669464583334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45970.669464583334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45970.669464583334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45970.669464583334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45970.669464583334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45970.669464583334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45970.669464583334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45970.669464583334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45970.669464583334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45970.669464583334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45970.669464583334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45970.669464583334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45970.669464583334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45970.669464583334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45970.669464583334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45970.669464583334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45970.669464583334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45970.669464583334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45970.669464583334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45970.669464583334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45970.669464583334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45970.669464583334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45970.669464583334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45970.669464583334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45970.669464583334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45970.669464583334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45970.669464583334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45970.669464583334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45970.669464583334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45970.669464583334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45970.669464583334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45970.669464583334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45970.669464583334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45970.669464583334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45970.669464583334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45970.669464583334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45970.669464583334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45970.669464583334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45970.669464583334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ref="G82:G145" ca="1" si="2">IFERROR(NOW()-F82,"-")</f>
        <v>45970.669464583334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45970.669464583334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45970.669464583334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45970.669464583334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45970.669464583334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45970.669464583334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45970.669464583334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45970.669464583334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45970.669464583334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45970.669464583334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45970.669464583334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45970.669464583334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45970.669464583334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45970.669464583334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45970.669464583334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45970.669464583334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45970.669464583334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45970.669464583334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45970.669464583334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45970.669464583334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45970.669464583334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45970.669464583334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45970.669464583334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45970.669464583334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45970.669464583334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45970.669464583334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45970.669464583334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45970.669464583334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45970.669464583334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45970.669464583334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45970.669464583334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45970.669464583334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45970.669464583334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45970.669464583334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45970.669464583334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45970.669464583334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45970.669464583334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45970.669464583334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45970.669464583334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45970.669464583334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45970.669464583334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45970.669464583334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45970.669464583334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45970.669464583334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45970.669464583334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45970.669464583334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45970.669464583334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45970.669464583334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45970.669464583334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45970.669464583334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45970.669464583334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45970.669464583334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45970.669464583334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45970.669464583334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45970.669464583334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45970.669464583334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45970.669464583334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45970.669464583334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45970.669464583334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45970.669464583334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45970.669464583334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45970.669464583334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45970.669464583334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45970.669464583334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ref="G146:G179" ca="1" si="3">IFERROR(NOW()-F146,"-")</f>
        <v>45970.669464583334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45970.669464583334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45970.669464583334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45970.669464583334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45970.669464583334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45970.669464583334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45970.669464583334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45970.669464583334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45970.669464583334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45970.669464583334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45970.669464583334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45970.669464583334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45970.669464583334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45970.669464583334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45970.669464583334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45970.669464583334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45970.669464583334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45970.669464583334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45970.669464583334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45970.669464583334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45970.669464583334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45970.669464583334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45970.669464583334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45970.669464583334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45970.669464583334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45970.669464583334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45970.669464583334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45970.669464583334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45970.669464583334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45970.669464583334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45970.669464583334</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45970.669464583334</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45970.669464583334</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45970.669464583334</v>
      </c>
      <c r="H179" s="144"/>
      <c r="I179" s="142" t="str">
        <f>IFERROR(VLOOKUP(D179,DB!A:F,6,0),"")</f>
        <v/>
      </c>
      <c r="J179" s="142" t="str">
        <f>IFERROR(VLOOKUP(D179,DB!A:G,7,0),"")</f>
        <v/>
      </c>
      <c r="K179" s="145"/>
      <c r="L179" s="146" t="str">
        <f>IFERROR(VLOOKUP(D179,DB!A:I,9,0),"")</f>
        <v/>
      </c>
    </row>
  </sheetData>
  <dataValidations count="2">
    <dataValidation allowBlank="1" showInputMessage="1" showErrorMessage="1" sqref="E1" xr:uid="{9E1BC488-8814-4F8A-8DBE-742B3278AB71}"/>
    <dataValidation type="list" allowBlank="1" showInputMessage="1" showErrorMessage="1" sqref="E2:E1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