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59" documentId="13_ncr:1_{F6CB121F-512D-4AA6-A0C1-0FB36C537598}" xr6:coauthVersionLast="47" xr6:coauthVersionMax="47" xr10:uidLastSave="{BA887A53-4144-49A8-8097-315C98C5B07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9"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<sst xmlns="http://schemas.openxmlformats.org/spreadsheetml/2006/main" count="180277" uniqueCount="39122">
  <si>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</si>
  <si>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</si>
  <si>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</si>
  <si>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</si>
  <si>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</si>
  <si>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</si>
  <si>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</si>
  <si>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</si>
  <si>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</si>
  <si>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</si>
  <si>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</si>
  <si>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</si>
  <si>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</si>
  <si>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</si>
  <si>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</si>
  <si>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</si>
  <si>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</si>
  <si>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</si>
  <si>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</si>
  <si>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</si>
  <si>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</si>
  <si>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</si>
  <si>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</si>
  <si>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</si>
  <si>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</si>
  <si>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</si>
  <si>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</si>
  <si>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</si>
  <si>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</si>
  <si>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</si>
  <si>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</si>
  <si>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</si>
  <si>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</si>
  <si>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</si>
  <si>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</si>
  <si>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</si>
  <si>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</si>
  <si>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</si>
  <si>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</si>
  <si>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</si>
  <si>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</si>
  <si>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</si>
  <si>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</si>
  <si>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</si>
  <si>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</si>
  <si>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</si>
  <si>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</si>
  <si>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</si>
  <si>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</si>
  <si>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</si>
  <si>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</si>
  <si>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</si>
  <si>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</si>
  <si>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</si>
  <si>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</si>
  <si>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</si>
  <si>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</si>
  <si>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</si>
  <si>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</si>
  <si>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</si>
  <si>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</si>
  <si>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</si>
  <si>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</si>
  <si>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</si>
  <si>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</si>
  <si>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</si>
  <si>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</si>
  <si>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</si>
  <si>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</si>
  <si>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</si>
  <si>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</si>
  <si>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</si>
  <si>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</si>
  <si>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</si>
  <si>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</si>
  <si>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</si>
  <si>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</si>
  <si>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</si>
  <si>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</si>
  <si>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</si>
  <si>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</si>
  <si>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</si>
  <si>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</si>
  <si>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</si>
  <si>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</si>
  <si>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</si>
  <si>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</si>
  <si>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</si>
  <si>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</si>
  <si>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</si>
  <si>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</si>
  <si>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</si>
  <si>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</si>
  <si>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</si>
  <si>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</si>
  <si>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</si>
  <si>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</si>
  <si>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</si>
  <si>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</si>
  <si>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</si>
  <si>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</si>
  <si>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</si>
  <si>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</si>
  <si>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</si>
  <si>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</si>
  <si>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</si>
  <si>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</si>
  <si>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</si>
  <si>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</si>
  <si>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</si>
  <si>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</si>
  <si>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</si>
  <si>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</si>
  <si>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</si>
  <si>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</si>
  <si>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</si>
  <si>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</si>
  <si>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</si>
  <si>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</si>
  <si>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</si>
  <si>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</si>
  <si>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</si>
  <si>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</si>
  <si>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</si>
  <si>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</si>
  <si>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</si>
  <si>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</si>
  <si>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</si>
  <si>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</si>
  <si>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</si>
  <si>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</si>
  <si>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</si>
  <si>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</si>
  <si>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</si>
  <si>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</si>
  <si>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</si>
  <si>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</si>
  <si>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</si>
  <si>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</si>
  <si>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</si>
  <si>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</si>
  <si>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</si>
  <si>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</si>
  <si>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</si>
  <si>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</si>
  <si>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</si>
  <si>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</si>
  <si>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</si>
  <si>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</si>
  <si>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</si>
  <si>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</si>
  <si>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</si>
  <si>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</si>
  <si>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</si>
  <si>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</si>
  <si>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</si>
  <si>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</si>
  <si>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</si>
  <si>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</si>
  <si>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</si>
  <si>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</si>
  <si>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</si>
  <si>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</si>
  <si>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</si>
  <si>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</si>
  <si>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</si>
  <si>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</si>
  <si>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</si>
  <si>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</si>
  <si>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</si>
  <si>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</si>
  <si>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</si>
  <si>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</si>
  <si>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</si>
  <si>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</si>
  <si>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</si>
  <si>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</si>
  <si>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</si>
  <si>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</si>
  <si>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</si>
  <si>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</si>
  <si>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</si>
  <si>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</si>
  <si>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</si>
  <si>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</si>
  <si>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</si>
  <si>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</si>
  <si>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</si>
  <si>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</si>
  <si>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</si>
  <si>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</si>
  <si>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</si>
  <si>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</si>
  <si>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</si>
  <si>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</si>
  <si>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</si>
  <si>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</si>
  <si>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</si>
  <si>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</si>
  <si>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</si>
  <si>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</si>
  <si>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</si>
  <si>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</si>
  <si>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</si>
  <si>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</si>
  <si>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</si>
  <si>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</si>
  <si>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</si>
  <si>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</si>
  <si>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</si>
  <si>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</si>
  <si>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</si>
  <si>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</si>
  <si>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</si>
  <si>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</si>
  <si>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</si>
  <si>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</si>
  <si>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</si>
  <si>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</si>
  <si>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</si>
  <si>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</si>
  <si>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</si>
  <si>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</si>
  <si>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</si>
  <si>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</si>
  <si>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</si>
  <si>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</si>
  <si>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</si>
  <si>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</si>
  <si>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</si>
  <si>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</si>
  <si>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</si>
  <si>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</si>
  <si>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</si>
  <si>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</si>
  <si>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</si>
  <si>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</si>
  <si>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</si>
  <si>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</si>
  <si>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</si>
  <si>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</si>
  <si>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</si>
  <si>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</si>
  <si>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</si>
  <si>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</si>
  <si>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</si>
  <si>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</si>
  <si>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</si>
  <si>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</si>
  <si>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</si>
  <si>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</si>
  <si>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</si>
  <si>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</si>
  <si>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</si>
  <si>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</si>
  <si>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</si>
  <si>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</si>
  <si>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</si>
  <si>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</si>
  <si>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</si>
  <si>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</si>
  <si>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</si>
  <si>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</si>
  <si>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</si>
  <si>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</si>
  <si>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</si>
  <si>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</si>
  <si>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</si>
  <si>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</si>
  <si>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</si>
  <si>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</si>
  <si>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</si>
  <si>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</si>
  <si>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</si>
  <si>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</si>
  <si>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</si>
  <si>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</si>
  <si>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</si>
  <si>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</si>
  <si>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</si>
  <si>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</si>
  <si>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</si>
  <si>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</si>
  <si>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</si>
  <si>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</si>
  <si>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</si>
  <si>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</si>
  <si>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</si>
  <si>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</si>
  <si>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</si>
  <si>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</si>
  <si>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</si>
  <si>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</si>
  <si>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</si>
  <si>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</si>
  <si>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</si>
  <si>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</si>
  <si>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</si>
  <si>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</si>
  <si>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</si>
  <si>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</si>
  <si>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</si>
  <si>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</si>
  <si>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</si>
  <si>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</si>
  <si>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</si>
  <si>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</si>
  <si>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</si>
  <si>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</si>
  <si>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</si>
  <si>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</si>
  <si>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</si>
  <si>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</si>
  <si>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</si>
  <si>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</si>
  <si>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</si>
  <si>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</si>
  <si>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</si>
  <si>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</si>
  <si>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</si>
  <si>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</si>
  <si>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</si>
  <si>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</si>
  <si>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</si>
  <si>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</si>
  <si>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</si>
  <si>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</si>
  <si>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</si>
  <si>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</si>
  <si>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</si>
  <si>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</si>
  <si>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</si>
  <si>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</si>
  <si>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</si>
  <si>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</si>
  <si>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</si>
  <si>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</si>
  <si>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</si>
  <si>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</si>
  <si>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</si>
  <si>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</si>
  <si>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</si>
  <si>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</si>
  <si>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</si>
  <si>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</si>
  <si>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</si>
  <si>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</si>
  <si>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</si>
  <si>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</si>
  <si>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</si>
  <si>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</si>
  <si>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</si>
  <si>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</si>
  <si>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</si>
  <si>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</si>
  <si>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</si>
  <si>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</si>
  <si>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</si>
  <si>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</si>
  <si>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</si>
  <si>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</si>
  <si>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</si>
  <si>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</si>
  <si>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</si>
  <si>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</si>
  <si>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</si>
  <si>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</si>
  <si>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</si>
  <si>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</si>
  <si>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</si>
  <si>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</si>
  <si>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</si>
  <si>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</si>
  <si>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</si>
  <si>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</si>
  <si>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</si>
  <si>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</si>
  <si>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</si>
  <si>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</si>
  <si>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</si>
  <si>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</si>
  <si>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</si>
  <si>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</si>
  <si>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</si>
  <si>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</si>
  <si>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</si>
  <si>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</si>
  <si>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</si>
  <si>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</si>
  <si>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</si>
  <si>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</si>
  <si>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</si>
  <si>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</si>
  <si>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</si>
  <si>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</si>
  <si>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</si>
  <si>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</si>
  <si>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</si>
  <si>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</si>
  <si>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</si>
  <si>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</si>
  <si>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</si>
  <si>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</si>
  <si>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</si>
  <si>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</si>
  <si>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</si>
  <si>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</si>
  <si>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</si>
  <si>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</si>
  <si>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</si>
  <si>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</si>
  <si>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</si>
  <si>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</si>
  <si>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</si>
  <si>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</si>
  <si>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</si>
  <si>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</si>
  <si>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</si>
  <si>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</si>
  <si>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</si>
  <si>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</si>
  <si>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</si>
  <si>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</si>
  <si>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</si>
  <si>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</si>
  <si>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</si>
  <si>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</si>
  <si>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</si>
  <si>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</si>
  <si>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</si>
  <si>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</si>
  <si>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</si>
  <si>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</si>
  <si>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</si>
  <si>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</si>
  <si>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</si>
  <si>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</si>
  <si>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</si>
  <si>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</si>
  <si>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</si>
  <si>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</si>
  <si>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</si>
  <si>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</si>
  <si>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</si>
  <si>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</si>
  <si>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</si>
  <si>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</si>
  <si>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</si>
  <si>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</si>
  <si>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</si>
  <si>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</si>
  <si>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</si>
  <si>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</si>
  <si>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</si>
  <si>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</si>
  <si>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</si>
  <si>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</si>
  <si>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</si>
  <si>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</si>
  <si>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</si>
  <si>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</si>
  <si>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</si>
  <si>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</si>
  <si>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</si>
  <si>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</si>
  <si>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</si>
  <si>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</si>
  <si>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</si>
  <si>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</si>
  <si>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</si>
  <si>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</si>
  <si>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</si>
  <si>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</si>
  <si>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</si>
  <si>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</si>
  <si>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</si>
  <si>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</si>
  <si>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</si>
  <si>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</si>
  <si>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</si>
  <si>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</si>
  <si>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</si>
  <si>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</si>
  <si>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</si>
  <si>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</si>
  <si>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</si>
  <si>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</si>
  <si>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</si>
  <si>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</si>
  <si>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</si>
  <si>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</si>
  <si>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</si>
  <si>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</si>
  <si>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</si>
  <si>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</si>
  <si>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</si>
  <si>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</si>
  <si>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</si>
  <si>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</si>
  <si>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</si>
  <si>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</si>
  <si>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</si>
  <si>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</si>
  <si>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</si>
  <si>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</si>
  <si>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</si>
  <si>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</si>
  <si>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</si>
  <si>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</si>
  <si>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</si>
  <si>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</si>
  <si>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</si>
  <si>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</si>
  <si>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</si>
  <si>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</si>
  <si>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</si>
  <si>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</si>
  <si>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</si>
  <si>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</si>
  <si>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</si>
  <si>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</si>
  <si>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</si>
  <si>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</si>
  <si>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</si>
  <si>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</si>
  <si>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</si>
  <si>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</si>
  <si>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</si>
  <si>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</si>
  <si>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</si>
  <si>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</si>
  <si>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</si>
  <si>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</si>
  <si>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</si>
  <si>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</si>
  <si>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</si>
  <si>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</si>
  <si>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</si>
  <si>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</si>
  <si>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</si>
  <si>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</si>
  <si>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</si>
  <si>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</si>
  <si>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</si>
  <si>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</si>
  <si>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</si>
  <si>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</si>
  <si>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</si>
  <si>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</si>
  <si>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</si>
  <si>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</si>
  <si>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</si>
  <si>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</si>
  <si>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</si>
  <si>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</si>
  <si>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</si>
  <si>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</si>
  <si>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</si>
  <si>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</si>
  <si>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</si>
  <si>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</si>
  <si>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</si>
  <si>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</si>
  <si>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</si>
  <si>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</si>
  <si>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</si>
  <si>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</si>
  <si>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</si>
  <si>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</si>
  <si>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</si>
  <si>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</si>
  <si>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</si>
  <si>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</si>
  <si>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</si>
  <si>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</si>
  <si>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</si>
  <si>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</si>
  <si>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</si>
  <si>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</si>
  <si>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</si>
  <si>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</si>
  <si>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</si>
  <si>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</si>
  <si>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</si>
  <si>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</si>
  <si>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</si>
  <si>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</si>
  <si>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</si>
  <si>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</si>
  <si>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</si>
  <si>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</si>
  <si>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</si>
  <si>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</si>
  <si>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</si>
  <si>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</si>
  <si>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</si>
  <si>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</si>
  <si>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</si>
  <si>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</si>
  <si>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</si>
  <si>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</si>
  <si>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</si>
  <si>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</si>
  <si>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</si>
  <si>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</si>
  <si>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</si>
  <si>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</si>
  <si>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</si>
  <si>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</si>
  <si>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</si>
  <si>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</si>
  <si>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</si>
  <si>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</si>
  <si>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</si>
  <si>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</si>
  <si>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</si>
  <si>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</si>
  <si>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</si>
  <si>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</si>
  <si>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</si>
  <si>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</si>
  <si>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</si>
  <si>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</si>
  <si>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</si>
  <si>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</si>
  <si>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</si>
  <si>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</si>
  <si>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</si>
  <si>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</si>
  <si>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</si>
  <si>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</si>
  <si>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</si>
  <si>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</si>
  <si>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</si>
  <si>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</si>
  <si>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</si>
  <si>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</si>
  <si>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</si>
  <si>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</si>
  <si>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</si>
  <si>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</si>
  <si>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</si>
  <si>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</si>
  <si>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</si>
  <si>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</si>
  <si>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</si>
  <si>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</si>
  <si>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</si>
  <si>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</si>
  <si>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</si>
  <si>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</si>
  <si>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</si>
  <si>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</si>
  <si>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</si>
  <si>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</si>
  <si>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</si>
  <si>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</si>
  <si>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</si>
  <si>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</si>
  <si>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</si>
  <si>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</si>
  <si>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</si>
  <si>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</si>
  <si>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</si>
  <si>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</si>
  <si>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</si>
  <si>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</si>
  <si>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</si>
  <si>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</si>
  <si>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</si>
  <si>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</si>
  <si>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</si>
  <si>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</si>
  <si>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</si>
  <si>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</si>
  <si>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</si>
  <si>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</si>
  <si>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</si>
  <si>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</si>
  <si>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</si>
  <si>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</si>
  <si>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</si>
  <si>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</si>
  <si>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</si>
  <si>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</si>
  <si>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</si>
  <si>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</si>
  <si>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</si>
  <si>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</si>
  <si>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</si>
  <si>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</si>
  <si>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</si>
  <si>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</si>
  <si>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</si>
  <si>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</si>
  <si>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</si>
  <si>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</si>
  <si>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</si>
  <si>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</si>
  <si>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</si>
  <si>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</si>
  <si>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</si>
  <si>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</si>
  <si>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</si>
  <si>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</si>
  <si>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</si>
  <si>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</si>
  <si>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</si>
  <si>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</si>
  <si>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</si>
  <si>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</si>
  <si>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</si>
  <si>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</si>
  <si>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</si>
  <si>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</si>
  <si>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</si>
  <si>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</si>
  <si>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</si>
  <si>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</si>
  <si>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</si>
  <si>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</si>
  <si>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</si>
  <si>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</si>
  <si>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</si>
  <si>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</si>
  <si>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</si>
  <si>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</si>
  <si>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</si>
  <si>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</si>
  <si>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</si>
  <si>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</si>
  <si>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</si>
  <si>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</si>
  <si>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</si>
  <si>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</si>
  <si>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</si>
  <si>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</si>
  <si>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</si>
  <si>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</si>
  <si>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</si>
  <si>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</si>
  <si>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</si>
  <si>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</si>
  <si>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</si>
  <si>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</si>
  <si>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</si>
  <si>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</si>
  <si>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</si>
  <si>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</si>
  <si>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</si>
  <si>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</si>
  <si>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</si>
  <si>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</si>
  <si>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</si>
  <si>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</si>
  <si>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</si>
  <si>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</si>
  <si>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</si>
  <si>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</si>
  <si>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</si>
  <si>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</si>
  <si>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</si>
  <si>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</si>
  <si>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</si>
  <si>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</si>
  <si>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</si>
  <si>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</si>
  <si>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</si>
  <si>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</si>
  <si>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</si>
  <si>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</si>
  <si>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</si>
  <si>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</si>
  <si>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</si>
  <si>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</si>
  <si>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</si>
  <si>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</si>
  <si>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</si>
  <si>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</si>
  <si>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</si>
  <si>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</si>
  <si>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</si>
  <si>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</si>
  <si>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</si>
  <si>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</si>
  <si>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</si>
  <si>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</si>
  <si>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</si>
  <si>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</si>
  <si>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</si>
  <si>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</si>
  <si>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</si>
  <si>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</si>
  <si>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</si>
  <si>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</si>
  <si>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</si>
  <si>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</si>
  <si>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</si>
  <si>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</si>
  <si>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</si>
  <si>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</si>
  <si>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</si>
  <si>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</si>
  <si>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</si>
  <si>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</si>
  <si>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</si>
  <si>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</si>
  <si>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</si>
  <si>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</si>
  <si>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</si>
  <si>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</si>
  <si>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</si>
  <si>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</si>
  <si>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</si>
  <si>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</si>
  <si>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</si>
  <si>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</si>
  <si>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</si>
  <si>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</si>
  <si>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</si>
  <si>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</si>
  <si>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</si>
  <si>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</si>
  <si>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</si>
  <si>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</si>
  <si>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</si>
  <si>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</si>
  <si>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</si>
  <si>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</si>
  <si>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</si>
  <si>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</si>
  <si>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</si>
  <si>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</si>
  <si>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</si>
  <si>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</si>
  <si>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</si>
  <si>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</si>
  <si>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</si>
  <si>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</si>
  <si>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</si>
  <si>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</si>
  <si>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</si>
  <si>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</si>
  <si>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</si>
  <si>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</si>
  <si>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</si>
  <si>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</si>
  <si>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</si>
  <si>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</si>
  <si>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</si>
  <si>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</si>
  <si>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</si>
  <si>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</si>
  <si>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</si>
  <si>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</si>
  <si>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</si>
  <si>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</si>
  <si>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</si>
  <si>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</si>
  <si>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</si>
  <si>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</si>
  <si>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</si>
  <si>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</si>
  <si>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</si>
  <si>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</si>
  <si>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</si>
  <si>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</si>
  <si>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</si>
  <si>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</si>
  <si>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</si>
  <si>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</si>
  <si>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</si>
  <si>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</si>
  <si>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</si>
  <si>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</si>
  <si>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</si>
  <si>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</si>
  <si>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</si>
  <si>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</si>
  <si>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</si>
  <si>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</si>
  <si>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</si>
  <si>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</si>
  <si>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</si>
  <si>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</si>
  <si>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</si>
  <si>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</si>
  <si>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</si>
  <si>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</si>
  <si>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</si>
  <si>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</si>
  <si>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</si>
  <si>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</si>
  <si>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</si>
  <si>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</si>
  <si>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</si>
  <si>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</si>
  <si>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</si>
  <si>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</si>
  <si>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</si>
  <si>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</si>
  <si>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</si>
  <si>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</si>
  <si>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</si>
  <si>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</si>
  <si>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</si>
  <si>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</si>
  <si>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</si>
  <si>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</si>
  <si>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</si>
  <si>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</si>
  <si>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</si>
  <si>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</si>
  <si>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</si>
  <si>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</si>
  <si>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</si>
  <si>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</si>
  <si>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</si>
  <si>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</si>
  <si>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</si>
  <si>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</si>
  <si>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</si>
  <si>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</si>
  <si>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</si>
  <si>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</si>
  <si>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</si>
  <si>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</si>
  <si>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</si>
  <si>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</si>
  <si>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</si>
  <si>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</si>
  <si>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</si>
  <si>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</si>
  <si>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</si>
  <si>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</si>
  <si>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</si>
  <si>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</si>
  <si>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</si>
  <si>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</si>
  <si>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</si>
  <si>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</si>
  <si>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</si>
  <si>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</si>
  <si>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</si>
  <si>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</si>
  <si>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</si>
  <si>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</si>
  <si>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</si>
  <si>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</si>
  <si>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</si>
  <si>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</si>
  <si>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</si>
  <si>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</si>
  <si>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</si>
  <si>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</si>
  <si>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</si>
  <si>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</si>
  <si>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</si>
  <si>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</si>
  <si>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</si>
  <si>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</si>
  <si>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</si>
  <si>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</si>
  <si>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</si>
  <si>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</si>
  <si>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</si>
  <si>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</si>
  <si>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</si>
  <si>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</si>
  <si>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</si>
  <si>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</si>
  <si>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</si>
  <si>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</si>
  <si>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</si>
  <si>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</si>
  <si>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</si>
  <si>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</si>
  <si>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</si>
  <si>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</si>
  <si>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</si>
  <si>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</si>
  <si>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</si>
  <si>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</si>
  <si>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</si>
  <si>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</si>
  <si>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</si>
  <si>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</si>
  <si>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</si>
  <si>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</si>
  <si>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</si>
  <si>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</si>
  <si>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</si>
  <si>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</si>
  <si>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</si>
  <si>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</si>
  <si>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</si>
  <si>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</si>
  <si>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</si>
  <si>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</si>
  <si>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</si>
  <si>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</si>
  <si>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</si>
  <si>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</si>
  <si>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</si>
  <si>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</si>
  <si>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</si>
  <si>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</si>
  <si>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</si>
  <si>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</si>
  <si>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</si>
  <si>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</si>
  <si>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</si>
  <si>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</si>
  <si>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</si>
  <si>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</si>
  <si>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</si>
  <si>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</si>
  <si>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</si>
  <si>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</si>
  <si>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</si>
  <si>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</si>
  <si>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</si>
  <si>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</si>
  <si>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</si>
  <si>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</si>
  <si>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</si>
  <si>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</si>
  <si>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</si>
  <si>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</si>
  <si>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</si>
  <si>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</si>
  <si>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</si>
  <si>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</si>
  <si>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</si>
  <si>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</si>
  <si>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</si>
  <si>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</si>
  <si>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</si>
  <si>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</si>
  <si>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</si>
  <si>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</si>
  <si>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</si>
  <si>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</si>
  <si>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</si>
  <si>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</si>
  <si>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</si>
  <si>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</si>
  <si>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</si>
  <si>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</si>
  <si>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</si>
  <si>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</si>
  <si>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</si>
  <si>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</si>
  <si>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</si>
  <si>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</si>
  <si>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</si>
  <si>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</si>
  <si>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</si>
  <si>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</si>
  <si>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</si>
  <si>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</si>
  <si>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</si>
  <si>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</si>
  <si>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</si>
  <si>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</si>
  <si>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</si>
  <si>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</si>
  <si>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</si>
  <si>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</si>
  <si>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</si>
  <si>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</si>
  <si>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</si>
  <si>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</si>
  <si>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</si>
  <si>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</si>
  <si>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</si>
  <si>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</si>
  <si>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</si>
  <si>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</si>
  <si>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</si>
  <si>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</si>
  <si>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</si>
  <si>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</si>
  <si>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</si>
  <si>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</si>
  <si>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</si>
  <si>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</si>
  <si>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</si>
  <si>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</si>
  <si>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</si>
  <si>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</si>
  <si>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</si>
  <si>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</si>
  <si>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</si>
  <si>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</si>
  <si>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</si>
  <si>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</si>
  <si>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</si>
  <si>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</si>
  <si>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</si>
  <si>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</si>
  <si>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</si>
  <si>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</si>
  <si>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</si>
  <si>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</si>
  <si>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</si>
  <si>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</si>
  <si>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</si>
  <si>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</si>
  <si>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</si>
  <si>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</si>
  <si>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</si>
  <si>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</si>
  <si>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</si>
  <si>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</si>
  <si>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</si>
  <si>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</si>
  <si>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</si>
  <si>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</si>
  <si>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</si>
  <si>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</si>
  <si>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</si>
  <si>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</si>
  <si>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</si>
  <si>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</si>
  <si>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</si>
  <si>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</si>
  <si>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</si>
  <si>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</si>
  <si>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</si>
  <si>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</si>
  <si>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</si>
  <si>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</si>
  <si>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</si>
  <si>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</si>
  <si>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</si>
  <si>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</si>
  <si>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</si>
  <si>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</si>
  <si>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</si>
  <si>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</si>
  <si>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</si>
  <si>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</si>
  <si>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</si>
  <si>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</si>
  <si>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</si>
  <si>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</si>
  <si>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</si>
  <si>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</si>
  <si>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</si>
  <si>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</si>
  <si>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</si>
  <si>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</si>
  <si>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</si>
  <si>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</si>
  <si>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</si>
  <si>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</si>
  <si>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</si>
  <si>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</si>
  <si>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</si>
  <si>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</si>
  <si>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</si>
  <si>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</si>
  <si>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</si>
  <si>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</si>
  <si>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</si>
  <si>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</si>
  <si>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</si>
  <si>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</si>
  <si>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</si>
  <si>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</si>
  <si>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</si>
  <si>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</si>
  <si>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</si>
  <si>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</si>
  <si>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</si>
  <si>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</si>
  <si>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</si>
  <si>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</si>
  <si>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</si>
  <si>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</si>
  <si>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</si>
  <si>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</si>
  <si>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</si>
  <si>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</si>
  <si>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</si>
  <si>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</si>
  <si>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</si>
  <si>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</si>
  <si>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</si>
  <si>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</si>
  <si>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</si>
  <si>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</si>
  <si>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</si>
  <si>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</si>
  <si>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</si>
  <si>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</si>
  <si>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</si>
  <si>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</si>
  <si>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</si>
  <si>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</si>
  <si>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</si>
  <si>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</si>
  <si>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</si>
  <si>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</si>
  <si>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</si>
  <si>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</si>
  <si>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</si>
  <si>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</si>
  <si>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</si>
  <si>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</si>
  <si>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</si>
  <si>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</si>
  <si>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</si>
  <si>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</si>
  <si>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</si>
  <si>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</si>
  <si>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</si>
  <si>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</si>
  <si>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</si>
  <si>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</si>
  <si>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</si>
  <si>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</si>
  <si>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</si>
  <si>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</si>
  <si>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</si>
  <si>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</si>
  <si>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</si>
  <si>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</si>
  <si>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</si>
  <si>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</si>
  <si>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</si>
  <si>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</si>
  <si>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</si>
  <si>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</si>
  <si>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</si>
  <si>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</si>
  <si>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</si>
  <si>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</si>
  <si>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</si>
  <si>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</si>
  <si>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</si>
  <si>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</si>
  <si>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</si>
  <si>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</si>
  <si>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</si>
  <si>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</si>
  <si>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</si>
  <si>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</si>
  <si>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</si>
  <si>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</si>
  <si>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</si>
  <si>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</si>
  <si>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</si>
  <si>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</si>
  <si>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</si>
  <si>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</si>
  <si>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</si>
  <si>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</si>
  <si>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</si>
  <si>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</si>
  <si>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</si>
  <si>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</si>
  <si>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</si>
  <si>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</si>
  <si>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</si>
  <si>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</si>
  <si>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</si>
  <si>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</si>
  <si>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</si>
  <si>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</si>
  <si>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</si>
  <si>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</si>
  <si>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</si>
  <si>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</si>
  <si>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</si>
  <si>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</si>
  <si>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</si>
  <si>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</si>
  <si>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</si>
  <si>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</si>
  <si>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</si>
  <si>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</si>
  <si>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</si>
  <si>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</si>
  <si>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</si>
  <si>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</si>
  <si>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</si>
  <si>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</si>
  <si>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</si>
  <si>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</si>
  <si>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</si>
  <si>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</si>
  <si>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</si>
  <si>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</si>
  <si>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</si>
  <si>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</si>
  <si>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</si>
  <si>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</si>
  <si>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</si>
  <si>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</si>
  <si>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</si>
  <si>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</si>
  <si>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</si>
  <si>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</si>
  <si>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</si>
  <si>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</si>
  <si>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</si>
  <si>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</si>
  <si>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</si>
  <si>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</si>
  <si>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</si>
  <si>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</si>
  <si>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</si>
  <si>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</si>
  <si>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</si>
  <si>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</si>
  <si>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</si>
  <si>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</si>
  <si>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</si>
  <si>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</si>
  <si>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</si>
  <si>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</si>
  <si>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</si>
  <si>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</si>
  <si>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</si>
  <si>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</si>
  <si>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</si>
  <si>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</si>
  <si>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</si>
  <si>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</si>
  <si>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</si>
  <si>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</si>
  <si>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</si>
  <si>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</si>
  <si>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</si>
  <si>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</si>
  <si>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</si>
  <si>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</si>
  <si>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</si>
  <si>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</si>
  <si>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</si>
  <si>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</si>
  <si>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</si>
  <si>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</si>
  <si>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</si>
  <si>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</si>
  <si>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</si>
  <si>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</si>
  <si>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</si>
  <si>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</si>
  <si>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</si>
  <si>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</si>
  <si>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</si>
  <si>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</si>
  <si>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</si>
  <si>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</si>
  <si>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</si>
  <si>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</si>
  <si>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</si>
  <si>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</si>
  <si>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</si>
  <si>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</si>
  <si>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</si>
  <si>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</si>
  <si>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</si>
  <si>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</si>
  <si>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</si>
  <si>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</si>
  <si>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</si>
  <si>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</si>
  <si>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</si>
  <si>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</si>
  <si>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</si>
  <si>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</si>
  <si>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</si>
  <si>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</si>
  <si>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</si>
  <si>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</si>
  <si>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</si>
  <si>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</si>
  <si>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</si>
  <si>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</si>
  <si>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</si>
  <si>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</si>
  <si>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</si>
  <si>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</si>
  <si>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</si>
  <si>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</si>
  <si>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</si>
  <si>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</si>
  <si>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</si>
  <si>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</si>
  <si>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</si>
  <si>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</si>
  <si>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</si>
  <si>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</si>
  <si>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</si>
  <si>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</si>
  <si>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</si>
  <si>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</si>
  <si>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</si>
  <si>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</si>
  <si>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</si>
  <si>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</si>
  <si>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</si>
  <si>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</si>
  <si>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</si>
  <si>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</si>
  <si>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</si>
  <si>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</si>
  <si>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</si>
  <si>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</si>
  <si>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</si>
  <si>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</si>
  <si>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</si>
  <si>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</si>
  <si>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</si>
  <si>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</si>
  <si>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</si>
  <si>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</si>
  <si>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</si>
  <si>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</si>
  <si>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</si>
  <si>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</si>
  <si>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</si>
  <si>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</si>
  <si>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</si>
  <si>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</si>
  <si>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</si>
  <si>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</si>
  <si>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</si>
  <si>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</si>
  <si>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</si>
  <si>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</si>
  <si>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</si>
  <si>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</si>
  <si>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</si>
  <si>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</si>
  <si>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</si>
  <si>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</si>
  <si>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</si>
  <si>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</si>
  <si>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</si>
  <si>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</si>
  <si>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</si>
  <si>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</si>
  <si>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</si>
  <si>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</si>
  <si>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</si>
  <si>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</si>
  <si>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</si>
  <si>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</si>
  <si>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</si>
  <si>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</si>
  <si>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</si>
  <si>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</si>
  <si>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</si>
  <si>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</si>
  <si>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</si>
  <si>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</si>
  <si>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</si>
  <si>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</si>
  <si>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</si>
  <si>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</si>
  <si>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</si>
  <si>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</si>
  <si>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</si>
  <si>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</si>
  <si>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</si>
  <si>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</si>
  <si>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</si>
  <si>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</si>
  <si>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</si>
  <si>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</si>
  <si>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</si>
  <si>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</si>
  <si>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</si>
  <si>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</si>
  <si>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</si>
  <si>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</si>
  <si>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</si>
  <si>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</si>
  <si>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</si>
  <si>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</si>
  <si>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</si>
  <si>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</si>
  <si>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</si>
  <si>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</si>
  <si>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</si>
  <si>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</si>
  <si>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</si>
  <si>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</si>
  <si>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</si>
  <si>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</si>
  <si>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</si>
  <si>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</si>
  <si>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</si>
  <si>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</si>
  <si>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</si>
  <si>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</si>
  <si>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</si>
  <si>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</si>
  <si>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</si>
  <si>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</si>
  <si>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</si>
  <si>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</si>
  <si>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</si>
  <si>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</si>
  <si>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</si>
  <si>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</si>
  <si>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</si>
  <si>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</si>
  <si>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</si>
  <si>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</si>
  <si>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</si>
  <si>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</si>
  <si>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</si>
  <si>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</si>
  <si>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</si>
  <si>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</si>
  <si>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</si>
  <si>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</si>
  <si>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</si>
  <si>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</si>
  <si>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</si>
  <si>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</si>
  <si>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</si>
  <si>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</si>
  <si>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</si>
  <si>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</si>
  <si>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</si>
  <si>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</si>
  <si>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</si>
  <si>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</si>
  <si>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</si>
  <si>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</si>
  <si>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</si>
  <si>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</si>
  <si>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</si>
  <si>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</si>
  <si>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</si>
  <si>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</si>
  <si>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</si>
  <si>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</si>
  <si>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</si>
  <si>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</si>
  <si>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</si>
  <si>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</si>
  <si>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</si>
  <si>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</si>
  <si>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</si>
  <si>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</si>
  <si>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</si>
  <si>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</si>
  <si>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</si>
  <si>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</si>
  <si>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</si>
  <si>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</si>
  <si>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</si>
  <si>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</si>
  <si>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</si>
  <si>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</si>
  <si>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</si>
  <si>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</si>
  <si>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</si>
  <si>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</si>
  <si>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</si>
  <si>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</si>
  <si>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</si>
  <si>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</si>
  <si>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</si>
  <si>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</si>
  <si>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</si>
  <si>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</si>
  <si>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</si>
  <si>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</si>
  <si>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</si>
  <si>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</si>
  <si>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</si>
  <si>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</si>
  <si>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</si>
  <si>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</si>
  <si>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</si>
  <si>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</si>
  <si>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</si>
  <si>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</si>
  <si>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</si>
  <si>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</si>
  <si>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</si>
  <si>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</si>
  <si>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</si>
  <si>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</si>
  <si>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</si>
  <si>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</si>
  <si>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</si>
  <si>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</si>
  <si>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</si>
  <si>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</si>
  <si>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</si>
  <si>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</si>
  <si>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</si>
  <si>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</si>
  <si>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</si>
  <si>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</si>
  <si>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</si>
  <si>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</si>
  <si>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</si>
  <si>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</si>
  <si>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</si>
  <si>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</si>
  <si>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</si>
  <si>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</si>
  <si>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</si>
  <si>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</si>
  <si>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</si>
  <si>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</si>
  <si>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</si>
  <si>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</si>
  <si>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</si>
  <si>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</si>
  <si>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</si>
  <si>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</si>
  <si>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</si>
  <si>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</si>
  <si>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</si>
  <si>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</si>
  <si>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</si>
  <si>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</si>
  <si>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</si>
  <si>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</si>
  <si>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</si>
  <si>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</si>
  <si>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</si>
  <si>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</si>
  <si>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</si>
  <si>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</si>
  <si>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</si>
  <si>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</si>
  <si>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</si>
  <si>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</si>
  <si>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</si>
  <si>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</si>
  <si>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</si>
  <si>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</si>
  <si>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</si>
  <si>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</si>
  <si>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</si>
  <si>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</si>
  <si>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</si>
  <si>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</si>
  <si>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</si>
  <si>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</si>
  <si>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</si>
  <si>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</si>
  <si>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</si>
  <si>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</si>
  <si>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</si>
  <si>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</si>
  <si>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</si>
  <si>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</si>
  <si>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</si>
  <si>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</si>
  <si>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</si>
  <si>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</si>
  <si>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</si>
  <si>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</si>
  <si>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</si>
  <si>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</si>
  <si>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</si>
  <si>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</si>
  <si>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</si>
  <si>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</si>
  <si>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</si>
  <si>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</si>
  <si>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</si>
  <si>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</si>
  <si>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</si>
  <si>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</si>
  <si>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</si>
  <si>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</si>
  <si>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</si>
  <si>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</si>
  <si>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</si>
  <si>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</si>
  <si>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</si>
  <si>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</si>
  <si>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</si>
  <si>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</si>
  <si>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</si>
  <si>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</si>
  <si>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</si>
  <si>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</si>
  <si>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</si>
  <si>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</si>
  <si>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</si>
  <si>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</si>
  <si>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</si>
  <si>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</si>
  <si>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</si>
  <si>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</si>
  <si>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</si>
  <si>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</si>
  <si>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</si>
  <si>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</si>
  <si>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</si>
  <si>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</si>
  <si>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</si>
  <si>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</si>
  <si>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</si>
  <si>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</si>
  <si>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</si>
  <si>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</si>
  <si>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</si>
  <si>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</si>
  <si>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</si>
  <si>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</si>
  <si>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</si>
  <si>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</si>
  <si>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</si>
  <si>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</si>
  <si>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</si>
  <si>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</si>
  <si>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</si>
  <si>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</si>
  <si>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</si>
  <si>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</si>
  <si>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</si>
  <si>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</si>
  <si>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</si>
  <si>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</si>
  <si>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</si>
  <si>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</si>
  <si>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</si>
  <si>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</si>
  <si>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</si>
  <si>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</si>
  <si>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</si>
  <si>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</si>
  <si>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</si>
  <si>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</si>
  <si>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</si>
  <si>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</si>
  <si>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</si>
  <si>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</si>
  <si>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</si>
  <si>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</si>
  <si>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</si>
  <si>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</si>
  <si>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</si>
  <si>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</si>
  <si>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</si>
  <si>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</si>
  <si>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</si>
  <si>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</si>
  <si>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</si>
  <si>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</si>
  <si>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</si>
  <si>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</si>
  <si>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</si>
  <si>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</si>
  <si>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</si>
  <si>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</si>
  <si>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</si>
  <si>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</si>
  <si>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</si>
  <si>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</si>
  <si>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</si>
  <si>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</si>
  <si>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</si>
  <si>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</si>
  <si>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</si>
  <si>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</si>
  <si>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</si>
  <si>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</si>
  <si>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</si>
  <si>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</si>
  <si>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</si>
  <si>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</si>
  <si>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</si>
  <si>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</si>
  <si>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</si>
  <si>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</si>
  <si>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</si>
  <si>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</si>
  <si>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</si>
  <si>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</si>
  <si>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</si>
  <si>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</si>
  <si>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</si>
  <si>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</si>
  <si>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</si>
  <si>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</si>
  <si>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</si>
  <si>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</si>
  <si>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</si>
  <si>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</si>
  <si>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</si>
  <si>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</si>
  <si>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</si>
  <si>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</si>
  <si>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</si>
  <si>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</si>
  <si>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</si>
  <si>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</si>
  <si>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</si>
  <si>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</si>
  <si>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</si>
  <si>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</si>
  <si>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</si>
  <si>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</si>
  <si>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</si>
  <si>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</si>
  <si>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</si>
  <si>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</si>
  <si>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</si>
  <si>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</si>
  <si>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</si>
  <si>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</si>
  <si>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</si>
  <si>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</si>
  <si>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</si>
  <si>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</si>
  <si>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</si>
  <si>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</si>
  <si>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</si>
  <si>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</si>
  <si>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</si>
  <si>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</si>
  <si>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</si>
  <si>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</si>
  <si>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</si>
  <si>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</si>
  <si>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</si>
  <si>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</si>
  <si>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</si>
  <si>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</si>
  <si>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</si>
  <si>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</si>
  <si>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</si>
  <si>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</si>
  <si>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</si>
  <si>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</si>
  <si>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</si>
  <si>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</si>
  <si>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</si>
  <si>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</si>
  <si>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</si>
  <si>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</si>
  <si>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</si>
  <si>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</si>
  <si>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</si>
  <si>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</si>
  <si>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</si>
  <si>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</si>
  <si>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</si>
  <si>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</si>
  <si>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</si>
  <si>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</si>
  <si>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</si>
  <si>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</si>
  <si>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</si>
  <si>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</si>
  <si>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</si>
  <si>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</si>
  <si>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</si>
  <si>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</si>
  <si>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</si>
  <si>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</si>
  <si>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</si>
  <si>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</si>
  <si>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</si>
  <si>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</si>
  <si>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</si>
  <si>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</si>
  <si>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</si>
  <si>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</si>
  <si>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</si>
  <si>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</si>
  <si>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</si>
  <si>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</si>
  <si>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</si>
  <si>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</si>
  <si>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</si>
  <si>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</si>
  <si>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</si>
  <si>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</si>
  <si>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</si>
  <si>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</si>
  <si>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</si>
  <si>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</si>
  <si>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</si>
  <si>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</si>
  <si>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</si>
  <si>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</si>
  <si>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</si>
  <si>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</si>
  <si>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</si>
  <si>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</si>
  <si>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</si>
  <si>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</si>
  <si>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</si>
  <si>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</si>
  <si>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</si>
  <si>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</si>
  <si>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</si>
  <si>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</si>
  <si>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</si>
  <si>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</si>
  <si>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</si>
  <si>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</si>
  <si>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</si>
  <si>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</si>
  <si>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</si>
  <si>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</si>
  <si>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</si>
  <si>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</si>
  <si>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</si>
  <si>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</si>
  <si>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</si>
  <si>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</si>
  <si>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</si>
  <si>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</si>
  <si>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</si>
  <si>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</si>
  <si>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</si>
  <si>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</si>
  <si>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</si>
  <si>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</si>
  <si>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</si>
  <si>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</si>
  <si>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</si>
  <si>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</si>
  <si>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</si>
  <si>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</si>
  <si>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</si>
  <si>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</si>
  <si>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</si>
  <si>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</si>
  <si>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</si>
  <si>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</si>
  <si>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</si>
  <si>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</si>
  <si>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</si>
  <si>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</si>
  <si>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</si>
  <si>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</si>
  <si>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</si>
  <si>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</si>
  <si>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</si>
  <si>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</si>
  <si>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</si>
  <si>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</si>
  <si>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</si>
  <si>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</si>
  <si>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</si>
  <si>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</si>
  <si>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</si>
  <si>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</si>
  <si>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</si>
  <si>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</si>
  <si>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</si>
  <si>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</si>
  <si>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</si>
  <si>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</si>
  <si>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</si>
  <si>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</si>
  <si>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</si>
  <si>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</si>
  <si>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</si>
  <si>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</si>
  <si>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</si>
  <si>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</si>
  <si>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</si>
  <si>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</si>
  <si>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</si>
  <si>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</si>
  <si>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</si>
  <si>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</si>
  <si>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</si>
  <si>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</si>
  <si>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</si>
  <si>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</si>
  <si>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</si>
  <si>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</si>
  <si>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</si>
  <si>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</si>
  <si>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</si>
  <si>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</si>
  <si>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</si>
  <si>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</si>
  <si>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</si>
  <si>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</si>
  <si>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</si>
  <si>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</si>
  <si>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</si>
  <si>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</si>
  <si>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</si>
  <si>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</si>
  <si>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</si>
  <si>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</si>
  <si>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</si>
  <si>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</si>
  <si>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</si>
  <si>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</si>
  <si>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</si>
  <si>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</si>
  <si>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</si>
  <si>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</si>
  <si>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</si>
  <si>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</si>
  <si>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</si>
  <si>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</si>
  <si>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</si>
  <si>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</si>
  <si>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</si>
  <si>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</si>
  <si>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</si>
  <si>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</si>
  <si>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</si>
  <si>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</si>
  <si>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</si>
  <si>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</si>
  <si>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</si>
  <si>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</si>
  <si>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</si>
  <si>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</si>
  <si>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</si>
  <si>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</si>
  <si>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</si>
  <si>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</si>
  <si>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</si>
  <si>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</si>
  <si>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</si>
  <si>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</si>
  <si>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</si>
  <si>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</si>
  <si>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</si>
  <si>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</si>
  <si>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</si>
  <si>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</si>
  <si>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</si>
  <si>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</si>
  <si>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</si>
  <si>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</si>
  <si>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</si>
  <si>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</si>
  <si>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</si>
  <si>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</si>
  <si>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</si>
  <si>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</si>
  <si>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</si>
  <si>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</si>
  <si>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</si>
  <si>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</si>
  <si>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</si>
  <si>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</si>
  <si>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</si>
  <si>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</si>
  <si>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</si>
  <si>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</si>
  <si>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</si>
  <si>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</si>
  <si>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</si>
  <si>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</si>
  <si>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</si>
  <si>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</si>
  <si>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</si>
  <si>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</si>
  <si>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</si>
  <si>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</si>
  <si>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</si>
  <si>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</si>
  <si>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</si>
  <si>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</si>
  <si>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</si>
  <si>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</si>
  <si>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</si>
  <si>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</si>
  <si>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</si>
  <si>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</si>
  <si>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</si>
  <si>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</si>
  <si>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</si>
  <si>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</si>
  <si>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</si>
  <si>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</si>
  <si>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</si>
  <si>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</si>
  <si>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</si>
  <si>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</si>
  <si>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</si>
  <si>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</si>
  <si>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</si>
  <si>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</si>
  <si>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</si>
  <si>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</si>
  <si>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</si>
  <si>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</si>
  <si>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</si>
  <si>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</si>
  <si>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</si>
  <si>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</si>
  <si>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</si>
  <si>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</si>
  <si>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</si>
  <si>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</si>
  <si>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</si>
  <si>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</si>
  <si>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</si>
  <si>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</si>
  <si>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</si>
  <si>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</si>
  <si>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</si>
  <si>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</si>
  <si>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</si>
  <si>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</si>
  <si>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</si>
  <si>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</si>
  <si>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</si>
  <si>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</si>
  <si>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</si>
  <si>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</si>
  <si>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</si>
  <si>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</si>
  <si>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</si>
  <si>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</si>
  <si>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</si>
  <si>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</si>
  <si>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</si>
  <si>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</si>
  <si>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</si>
  <si>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</si>
  <si>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</si>
  <si>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</si>
  <si>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</si>
  <si>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</si>
  <si>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</si>
  <si>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</si>
  <si>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</si>
  <si>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</si>
  <si>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</si>
  <si>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</si>
  <si>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</si>
  <si>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</si>
  <si>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</si>
  <si>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</si>
  <si>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</si>
  <si>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</si>
  <si>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</si>
  <si>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</si>
  <si>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</si>
  <si>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</si>
  <si>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</si>
  <si>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</si>
  <si>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</si>
  <si>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</si>
  <si>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</si>
  <si>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</si>
  <si>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</si>
  <si>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</si>
  <si>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</si>
  <si>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</si>
  <si>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</si>
  <si>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</si>
  <si>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</si>
  <si>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</si>
  <si>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</si>
  <si>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</si>
  <si>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</si>
  <si>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</si>
  <si>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</si>
  <si>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</si>
  <si>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</si>
  <si>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</si>
  <si>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</si>
  <si>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</si>
  <si>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</si>
  <si>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</si>
  <si>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</si>
  <si>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</si>
  <si>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</si>
  <si>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</si>
  <si>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</si>
  <si>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</si>
  <si>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</si>
  <si>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</si>
  <si>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</si>
  <si>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</si>
  <si>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</si>
  <si>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</si>
  <si>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</si>
  <si>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</si>
  <si>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</si>
  <si>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</si>
  <si>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</si>
  <si>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</si>
  <si>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</si>
  <si>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</si>
  <si>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</si>
  <si>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</si>
  <si>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</si>
  <si>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</si>
  <si>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</si>
  <si>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</si>
  <si>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</si>
  <si>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</si>
  <si>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</si>
  <si>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</si>
  <si>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</si>
  <si>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</si>
  <si>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</si>
  <si>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</si>
  <si>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</si>
  <si>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</si>
  <si>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</si>
  <si>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</si>
  <si>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</si>
  <si>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</si>
  <si>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</si>
  <si>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</si>
  <si>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</si>
  <si>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</si>
  <si>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</si>
  <si>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</si>
  <si>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</si>
  <si>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</si>
  <si>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</si>
  <si>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</si>
  <si>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</si>
  <si>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</si>
  <si>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</si>
  <si>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</si>
  <si>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</si>
  <si>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</si>
  <si>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</si>
  <si>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</si>
  <si>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</si>
  <si>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</si>
  <si>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</si>
  <si>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</si>
  <si>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</si>
  <si>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</si>
  <si>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</si>
  <si>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</si>
  <si>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</si>
  <si>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</si>
  <si>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</si>
  <si>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</si>
  <si>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</si>
  <si>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</si>
  <si>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</si>
  <si>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</si>
  <si>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</si>
  <si>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</si>
  <si>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</si>
  <si>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</si>
  <si>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</si>
  <si>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</si>
  <si>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</si>
  <si>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</si>
  <si>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</si>
  <si>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</si>
  <si>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</si>
  <si>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</si>
  <si>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</si>
  <si>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</si>
  <si>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</si>
  <si>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</si>
  <si>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</si>
  <si>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</si>
  <si>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</si>
  <si>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</si>
  <si>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</si>
  <si>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</si>
  <si>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</si>
  <si>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</si>
  <si>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</si>
  <si>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</si>
  <si>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</si>
  <si>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</si>
  <si>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</si>
  <si>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</si>
  <si>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</si>
  <si>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</si>
  <si>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</si>
  <si>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</si>
  <si>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</si>
  <si>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</si>
  <si>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</si>
  <si>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</si>
  <si>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</si>
  <si>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</si>
  <si>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</si>
  <si>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</si>
  <si>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</si>
  <si>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</si>
  <si>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</si>
  <si>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</si>
  <si>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</si>
  <si>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</si>
  <si>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</si>
  <si>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</si>
  <si>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</si>
  <si>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</si>
  <si>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</si>
  <si>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</si>
  <si>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</si>
  <si>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</si>
  <si>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</si>
  <si>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</si>
  <si>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</si>
  <si>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</si>
  <si>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</si>
  <si>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</si>
  <si>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</si>
  <si>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</si>
  <si>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</si>
  <si>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</si>
  <si>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</si>
  <si>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</si>
  <si>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</si>
  <si>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</si>
  <si>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</si>
  <si>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</si>
  <si>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</si>
  <si>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</si>
  <si>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</si>
  <si>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</si>
  <si>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</si>
  <si>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</si>
  <si>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</si>
  <si>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</si>
  <si>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</si>
  <si>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</si>
  <si>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</si>
  <si>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</si>
  <si>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</si>
  <si>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</si>
  <si>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</si>
  <si>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</si>
  <si>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</si>
  <si>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</si>
  <si>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</si>
  <si>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</si>
  <si>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</si>
  <si>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</si>
  <si>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</si>
  <si>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</si>
  <si>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</si>
  <si>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</si>
  <si>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</si>
  <si>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</si>
  <si>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</si>
  <si>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</si>
  <si>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</si>
  <si>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</si>
  <si>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</si>
  <si>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</si>
  <si>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</si>
  <si>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</si>
  <si>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</si>
  <si>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</si>
  <si>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</si>
  <si>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</si>
  <si>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</si>
  <si>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</si>
  <si>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</si>
  <si>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</si>
  <si>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</si>
  <si>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</si>
  <si>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</si>
  <si>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</si>
  <si>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</si>
  <si>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</si>
  <si>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</si>
  <si>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</si>
  <si>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</si>
  <si>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</si>
  <si>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</si>
  <si>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</si>
  <si>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</si>
  <si>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</si>
  <si>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</si>
  <si>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</si>
  <si>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</si>
  <si>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</si>
  <si>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</si>
  <si>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</si>
  <si>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</si>
  <si>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</si>
  <si>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</si>
  <si>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</si>
  <si>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</si>
  <si>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</si>
  <si>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</si>
  <si>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</si>
  <si>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</si>
  <si>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</si>
  <si>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</si>
  <si>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</si>
  <si>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</si>
  <si>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</si>
  <si>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</si>
  <si>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</si>
  <si>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</si>
  <si>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</si>
  <si>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</si>
  <si>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</si>
  <si>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</si>
  <si>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</si>
  <si>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</si>
  <si>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</si>
  <si>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</si>
  <si>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</si>
  <si>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</si>
  <si>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</si>
  <si>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</si>
  <si>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</si>
  <si>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</si>
  <si>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</si>
  <si>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</si>
  <si>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</si>
  <si>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</si>
  <si>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</si>
  <si>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</si>
  <si>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</si>
  <si>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</si>
  <si>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</si>
  <si>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</si>
  <si>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</si>
  <si>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</si>
  <si>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</si>
  <si>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</si>
  <si>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</si>
  <si>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</si>
  <si>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</si>
  <si>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</si>
  <si>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</si>
  <si>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</si>
  <si>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</si>
  <si>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</si>
  <si>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</si>
  <si>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</si>
  <si>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</si>
  <si>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</si>
  <si>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</si>
  <si>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</si>
  <si>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</si>
  <si>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</si>
  <si>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</si>
  <si>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</si>
  <si>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</si>
  <si>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</si>
  <si>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</si>
  <si>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</si>
  <si>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</si>
  <si>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</si>
  <si>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</si>
  <si>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</si>
  <si>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</si>
  <si>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</si>
  <si>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</si>
  <si>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</si>
  <si>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</si>
  <si>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</si>
  <si>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</si>
  <si>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</si>
  <si>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</si>
  <si>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</si>
  <si>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</si>
  <si>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</si>
  <si>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</si>
  <si>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</si>
  <si>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</si>
  <si>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</si>
  <si>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</si>
  <si>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</si>
  <si>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</si>
  <si>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</si>
  <si>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</si>
  <si>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</si>
  <si>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</si>
  <si>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</si>
  <si>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</si>
  <si>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</si>
  <si>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</si>
  <si>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</si>
  <si>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</si>
  <si>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</si>
  <si>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</si>
  <si>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</si>
  <si>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</si>
  <si>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</si>
  <si>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</si>
  <si>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</si>
  <si>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</si>
  <si>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</si>
  <si>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</si>
  <si>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</si>
  <si>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</si>
  <si>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</si>
  <si>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</si>
  <si>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</si>
  <si>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</si>
  <si>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</si>
  <si>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</si>
  <si>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</si>
  <si>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</si>
  <si>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</si>
  <si>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</si>
  <si>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</si>
  <si>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</si>
  <si>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</si>
  <si>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</si>
  <si>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</si>
  <si>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</si>
  <si>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</si>
  <si>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</si>
  <si>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</si>
  <si>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</si>
  <si>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</si>
  <si>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</si>
  <si>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</si>
  <si>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</si>
  <si>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</si>
  <si>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</si>
  <si>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</si>
  <si>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</si>
  <si>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</si>
  <si>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</si>
  <si>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</si>
  <si>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</si>
  <si>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</si>
  <si>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</si>
  <si>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</si>
  <si>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</si>
  <si>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</si>
  <si>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</si>
  <si>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</si>
  <si>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</si>
  <si>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</si>
  <si>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</si>
  <si>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</si>
  <si>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</si>
  <si>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</si>
  <si>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</si>
  <si>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</si>
  <si>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</si>
  <si>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</si>
  <si>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</si>
  <si>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</si>
  <si>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</si>
  <si>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</si>
  <si>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</si>
  <si>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</si>
  <si>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</si>
  <si>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</si>
  <si>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</si>
  <si>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</si>
  <si>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</si>
  <si>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</si>
  <si>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</si>
  <si>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</si>
  <si>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</si>
  <si>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</si>
  <si>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</si>
  <si>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</si>
  <si>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</si>
  <si>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</si>
  <si>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</si>
  <si>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</si>
  <si>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</si>
  <si>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</si>
  <si>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</si>
  <si>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</si>
  <si>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</si>
  <si>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</si>
  <si>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</si>
  <si>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</si>
  <si>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</si>
  <si>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</si>
  <si>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</si>
  <si>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</si>
  <si>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</si>
  <si>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</si>
  <si>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</si>
  <si>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</si>
  <si>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</si>
  <si>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</si>
  <si>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</si>
  <si>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</si>
  <si>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</si>
  <si>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</si>
  <si>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</si>
  <si>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</si>
  <si>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</si>
  <si>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</si>
  <si>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</si>
  <si>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</si>
  <si>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</si>
  <si>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</si>
  <si>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</si>
  <si>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</si>
  <si>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</si>
  <si>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</si>
  <si>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</si>
  <si>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</si>
  <si>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</si>
  <si>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</si>
  <si>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</si>
  <si>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</si>
  <si>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</si>
  <si>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</si>
  <si>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</si>
  <si>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</si>
  <si>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</si>
  <si>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</si>
  <si>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</si>
  <si>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</si>
  <si>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</si>
  <si>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</si>
  <si>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</si>
  <si>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</si>
  <si>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</si>
  <si>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</si>
  <si>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</si>
  <si>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</si>
  <si>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</si>
  <si>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</si>
  <si>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</si>
  <si>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</si>
  <si>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</si>
  <si>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</si>
  <si>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</si>
  <si>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</si>
  <si>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</si>
  <si>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</si>
  <si>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</si>
  <si>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</si>
  <si>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</si>
  <si>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</si>
  <si>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</si>
  <si>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</si>
  <si>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</si>
  <si>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</si>
  <si>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</si>
  <si>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</si>
  <si>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</si>
  <si>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</si>
  <si>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</si>
  <si>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</si>
  <si>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</si>
  <si>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</si>
  <si>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</si>
  <si>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</si>
  <si>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</si>
  <si>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</si>
  <si>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</si>
  <si>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</si>
  <si>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</si>
  <si>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</si>
  <si>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</si>
  <si>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</si>
  <si>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</si>
  <si>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</si>
  <si>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</si>
  <si>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</si>
  <si>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</si>
  <si>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</si>
  <si>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</si>
  <si>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</si>
  <si>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</si>
  <si>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</si>
  <si>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</si>
  <si>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</si>
  <si>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</si>
  <si>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</si>
  <si>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</si>
  <si>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</si>
  <si>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</si>
  <si>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</si>
  <si>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</si>
  <si>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</si>
  <si>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</si>
  <si>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</si>
  <si>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</si>
  <si>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</si>
  <si>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</si>
  <si>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</si>
  <si>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</si>
  <si>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</si>
  <si>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</si>
  <si>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</si>
  <si>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</si>
  <si>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</si>
  <si>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</si>
  <si>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</si>
  <si>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</si>
  <si>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</si>
  <si>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</si>
  <si>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</si>
  <si>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</si>
  <si>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</si>
  <si>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</si>
  <si>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</si>
  <si>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</si>
  <si>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</si>
  <si>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</si>
  <si>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</si>
  <si>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</si>
  <si>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</si>
  <si>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</si>
  <si>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</si>
  <si>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</si>
  <si>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</si>
  <si>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</si>
  <si>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</si>
  <si>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</si>
  <si>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</si>
  <si>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</si>
  <si>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</si>
  <si>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</si>
  <si>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</si>
  <si>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</si>
  <si>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</si>
  <si>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</si>
  <si>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</si>
  <si>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</si>
  <si>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</si>
  <si>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</si>
  <si>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</si>
  <si>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</si>
  <si>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</si>
  <si>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</si>
  <si>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</si>
  <si>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</si>
  <si>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</si>
  <si>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</si>
  <si>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</si>
  <si>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</si>
  <si>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</si>
  <si>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</si>
  <si>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</si>
  <si>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</si>
  <si>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</si>
  <si>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</si>
  <si>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</si>
  <si>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</si>
  <si>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</si>
  <si>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</si>
  <si>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</si>
  <si>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</si>
  <si>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</si>
  <si>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</si>
  <si>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</si>
  <si>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</si>
  <si>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</si>
  <si>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</si>
  <si>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</si>
  <si>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</si>
  <si>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</si>
  <si>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</si>
  <si>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</si>
  <si>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</si>
  <si>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</si>
  <si>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</si>
  <si>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</si>
  <si>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</si>
  <si>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</si>
  <si>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</si>
  <si>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</si>
  <si>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</si>
  <si>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</si>
  <si>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</si>
  <si>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</si>
  <si>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</si>
  <si>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</si>
  <si>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</si>
  <si>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</si>
  <si>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</si>
  <si>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</si>
  <si>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</si>
  <si>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</si>
  <si>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</si>
  <si>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</si>
  <si>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</si>
  <si>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</si>
  <si>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</si>
  <si>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</si>
  <si>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</si>
  <si>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</si>
  <si>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</si>
  <si>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</si>
  <si>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</si>
  <si>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</si>
  <si>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</si>
  <si>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</si>
  <si>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</si>
  <si>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</si>
  <si>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</si>
  <si>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</si>
  <si>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</si>
  <si>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</si>
  <si>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</si>
  <si>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</si>
  <si>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</si>
  <si>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</si>
  <si>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</si>
  <si>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</si>
  <si>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</si>
  <si>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</si>
  <si>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</si>
  <si>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</si>
  <si>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</si>
  <si>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</si>
  <si>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</si>
  <si>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</si>
  <si>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</si>
  <si>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</si>
  <si>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</si>
  <si>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</si>
  <si>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</si>
  <si>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</si>
  <si>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</si>
  <si>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</si>
  <si>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</si>
  <si>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</si>
  <si>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</si>
  <si>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</si>
  <si>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</si>
  <si>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</si>
  <si>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</si>
  <si>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</si>
  <si>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</si>
  <si>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</si>
  <si>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</si>
  <si>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</si>
  <si>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</si>
  <si>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</si>
  <si>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</si>
  <si>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</si>
  <si>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</si>
  <si>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</si>
  <si>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</si>
  <si>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</si>
  <si>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</si>
  <si>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</si>
  <si>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</si>
  <si>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</si>
  <si>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</si>
  <si>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</si>
  <si>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</si>
  <si>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</si>
  <si>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</si>
  <si>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</si>
  <si>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</si>
  <si>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</si>
  <si>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</si>
  <si>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</si>
  <si>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</si>
  <si>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</si>
  <si>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</si>
  <si>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</si>
  <si>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</si>
  <si>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</si>
  <si>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</si>
  <si>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</si>
  <si>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</si>
  <si>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</si>
  <si>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</si>
  <si>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</si>
  <si>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</si>
  <si>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</si>
  <si>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</si>
  <si>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</si>
  <si>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</si>
  <si>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</si>
  <si>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</si>
  <si>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</si>
  <si>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</si>
  <si>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</si>
  <si>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</si>
  <si>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</si>
  <si>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</si>
  <si>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</si>
  <si>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</si>
  <si>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</si>
  <si>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</si>
  <si>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</si>
  <si>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</si>
  <si>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</si>
  <si>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</si>
  <si>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</si>
  <si>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</si>
  <si>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</si>
  <si>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</si>
  <si>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</si>
  <si>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</si>
  <si>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</si>
  <si>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</si>
  <si>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</si>
  <si>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</si>
  <si>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</si>
  <si>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</si>
  <si>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</si>
  <si>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</si>
  <si>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</si>
  <si>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</si>
  <si>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</si>
  <si>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</si>
  <si>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</si>
  <si>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</si>
  <si>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</si>
  <si>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</si>
  <si>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</si>
  <si>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</si>
  <si>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</si>
  <si>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</si>
  <si>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</si>
  <si>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</si>
  <si>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</si>
  <si>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</si>
  <si>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</si>
  <si>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</si>
  <si>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</si>
  <si>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</si>
  <si>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</si>
  <si>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</si>
  <si>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</si>
  <si>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</si>
  <si>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</si>
  <si>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</si>
  <si>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</si>
  <si>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</si>
  <si>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</si>
  <si>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</si>
  <si>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</si>
  <si>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</si>
  <si>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</si>
  <si>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</si>
  <si>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</si>
  <si>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</si>
  <si>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</si>
  <si>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</si>
  <si>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</si>
  <si>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</si>
  <si>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</si>
  <si>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</si>
  <si>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</si>
  <si>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</si>
  <si>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</si>
  <si>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</si>
  <si>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</si>
  <si>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</si>
  <si>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</si>
  <si>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</si>
  <si>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</si>
  <si>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</si>
  <si>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</si>
  <si>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</si>
  <si>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</si>
  <si>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</si>
  <si>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</si>
  <si>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</si>
  <si>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</si>
  <si>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</si>
  <si>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</si>
  <si>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</si>
  <si>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</si>
  <si>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</si>
  <si>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</si>
  <si>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</si>
  <si>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</si>
  <si>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</si>
  <si>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</si>
  <si>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</si>
  <si>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</si>
  <si>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</si>
  <si>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</si>
  <si>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</si>
  <si>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</si>
  <si>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</si>
  <si>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</si>
  <si>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</si>
  <si>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</si>
  <si>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</si>
  <si>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</si>
  <si>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</si>
  <si>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</si>
  <si>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</si>
  <si>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</si>
  <si>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</si>
  <si>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</si>
  <si>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</si>
  <si>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</si>
  <si>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</si>
  <si>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</si>
  <si>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</si>
  <si>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</si>
  <si>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</si>
  <si>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</si>
  <si>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</si>
  <si>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</si>
  <si>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</si>
  <si>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</si>
  <si>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</si>
  <si>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</si>
  <si>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</si>
  <si>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</si>
  <si>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</si>
  <si>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</si>
  <si>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</si>
  <si>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</si>
  <si>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</si>
  <si>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</si>
  <si>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</si>
  <si>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</si>
  <si>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</si>
  <si>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</si>
  <si>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</si>
  <si>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</si>
  <si>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</si>
  <si>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</si>
  <si>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</si>
  <si>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</si>
  <si>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</si>
  <si>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</si>
  <si>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</si>
  <si>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</si>
  <si>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</si>
  <si>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</si>
  <si>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</si>
  <si>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</si>
  <si>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</si>
  <si>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</si>
  <si>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</si>
  <si>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</si>
  <si>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</si>
  <si>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</si>
  <si>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</si>
  <si>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</si>
  <si>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</si>
  <si>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</si>
  <si>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</si>
  <si>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</si>
  <si>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</si>
  <si>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</si>
  <si>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</si>
  <si>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</si>
  <si>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</si>
  <si>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</si>
  <si>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</si>
  <si>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</si>
  <si>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</si>
  <si>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</si>
  <si>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</si>
  <si>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</si>
  <si>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</si>
  <si>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</si>
  <si>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</si>
  <si>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</si>
  <si>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</si>
  <si>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</si>
  <si>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</si>
  <si>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</si>
  <si>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</si>
  <si>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</si>
  <si>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</si>
  <si>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</si>
  <si>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</si>
  <si>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</si>
  <si>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</si>
  <si>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</si>
  <si>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</si>
  <si>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</si>
  <si>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</si>
  <si>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</si>
  <si>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</si>
  <si>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</si>
  <si>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</si>
  <si>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</si>
  <si>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</si>
  <si>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</si>
  <si>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</si>
  <si>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</si>
  <si>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</si>
  <si>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</si>
  <si>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</si>
  <si>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</si>
  <si>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</si>
  <si>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</si>
  <si>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</si>
  <si>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</si>
  <si>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</si>
  <si>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</si>
  <si>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</si>
  <si>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</si>
  <si>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</si>
  <si>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</si>
  <si>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</si>
  <si>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</si>
  <si>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</si>
  <si>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</si>
  <si>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</si>
  <si>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</si>
  <si>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</si>
  <si>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</si>
  <si>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</si>
  <si>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</si>
  <si>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</si>
  <si>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</si>
  <si>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</si>
  <si>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</si>
  <si>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</si>
  <si>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</si>
  <si>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</si>
  <si>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</si>
  <si>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</si>
  <si>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</si>
  <si>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</si>
  <si>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</si>
  <si>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</si>
  <si>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</si>
  <si>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</si>
  <si>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</si>
  <si>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</si>
  <si>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</si>
  <si>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</si>
  <si>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</si>
  <si>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</si>
  <si>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</si>
  <si>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</si>
  <si>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</si>
  <si>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</si>
  <si>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</si>
  <si>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</si>
  <si>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</si>
  <si>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</si>
  <si>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</si>
  <si>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</si>
  <si>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</si>
  <si>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</si>
  <si>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</si>
  <si>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</si>
  <si>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</si>
  <si>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</si>
  <si>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</si>
  <si>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</si>
  <si>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</si>
  <si>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</si>
  <si>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</si>
  <si>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</si>
  <si>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</si>
  <si>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</si>
  <si>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</si>
  <si>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</si>
  <si>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</si>
  <si>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</si>
  <si>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</si>
  <si>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</si>
  <si>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</si>
  <si>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</si>
  <si>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</si>
  <si>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</si>
  <si>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</si>
  <si>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</si>
  <si>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</si>
  <si>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</si>
  <si>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</si>
  <si>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</si>
  <si>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</si>
  <si>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</si>
  <si>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</si>
  <si>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</si>
  <si>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</si>
  <si>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</si>
  <si>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</si>
  <si>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</si>
  <si>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</si>
  <si>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</si>
  <si>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</si>
  <si>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</si>
  <si>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</si>
  <si>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</si>
  <si>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</si>
  <si>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</si>
  <si>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</si>
  <si>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</si>
  <si>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</si>
  <si>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</si>
  <si>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</si>
  <si>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</si>
  <si>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</si>
  <si>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</si>
  <si>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</si>
  <si>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</si>
  <si>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</si>
  <si>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</si>
  <si>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</si>
  <si>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</si>
  <si>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</si>
  <si>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</si>
  <si>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</si>
  <si>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</si>
  <si>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</si>
  <si>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</si>
  <si>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</si>
  <si>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</si>
  <si>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</si>
  <si>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</si>
  <si>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</si>
  <si>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</si>
  <si>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</si>
  <si>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</si>
  <si>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</si>
  <si>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</si>
  <si>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</si>
  <si>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</si>
  <si>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</si>
  <si>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</si>
  <si>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</si>
  <si>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</si>
  <si>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</si>
  <si>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</si>
  <si>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</si>
  <si>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</si>
  <si>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</si>
  <si>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</si>
  <si>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</si>
  <si>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</si>
  <si>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</si>
  <si>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</si>
  <si>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</si>
  <si>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</si>
  <si>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</si>
  <si>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</si>
  <si>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</si>
  <si>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</si>
  <si>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</si>
  <si>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</si>
  <si>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</si>
  <si>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</si>
  <si>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</si>
  <si>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</si>
  <si>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</si>
  <si>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</si>
  <si>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</si>
  <si>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</si>
  <si>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</si>
  <si>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</si>
  <si>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</si>
  <si>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</si>
  <si>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</si>
  <si>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</si>
  <si>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</si>
  <si>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</si>
  <si>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</si>
  <si>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</si>
  <si>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</si>
  <si>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</si>
  <si>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</si>
  <si>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</si>
  <si>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</si>
  <si>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</si>
  <si>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</si>
  <si>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</si>
  <si>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</si>
  <si>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</si>
  <si>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</si>
  <si>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</si>
  <si>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</si>
  <si>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</si>
  <si>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</si>
  <si>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</si>
  <si>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</si>
  <si>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</si>
  <si>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</si>
  <si>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</si>
  <si>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</si>
  <si>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</si>
  <si>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</si>
  <si>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</si>
  <si>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</si>
  <si>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</si>
  <si>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</si>
  <si>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</si>
  <si>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</si>
  <si>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</si>
  <si>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</si>
  <si>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</si>
  <si>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</si>
  <si>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</si>
  <si>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</si>
  <si>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</si>
  <si>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</si>
  <si>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</si>
  <si>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</si>
  <si>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</si>
  <si>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</si>
  <si>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</si>
  <si>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</si>
  <si>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</si>
  <si>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</si>
  <si>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</si>
  <si>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</si>
  <si>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</si>
  <si>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</si>
  <si>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</si>
  <si>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</si>
  <si>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</si>
  <si>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</si>
  <si>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</si>
  <si>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</si>
  <si>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</si>
  <si>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</si>
  <si>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</si>
  <si>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</si>
  <si>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</si>
  <si>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</si>
  <si>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</si>
  <si>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</si>
  <si>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</si>
  <si>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</si>
  <si>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</si>
  <si>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</si>
  <si>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</si>
  <si>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</si>
  <si>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</si>
  <si>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</si>
  <si>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</si>
  <si>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</si>
  <si>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</si>
  <si>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</si>
  <si>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</si>
  <si>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</si>
  <si>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</si>
  <si>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</si>
  <si>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</si>
  <si>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</si>
  <si>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</si>
  <si>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</si>
  <si>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</si>
  <si>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</si>
  <si>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</si>
  <si>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</si>
  <si>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</si>
  <si>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</si>
  <si>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</si>
  <si>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</si>
  <si>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</si>
  <si>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</si>
  <si>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</si>
  <si>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</si>
  <si>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</si>
  <si>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</si>
  <si>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</si>
  <si>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</si>
  <si>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</si>
  <si>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</si>
  <si>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</si>
  <si>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</si>
  <si>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</si>
  <si>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</si>
  <si>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</si>
  <si>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</si>
  <si>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</si>
  <si>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</si>
  <si>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</si>
  <si>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</si>
  <si>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</si>
  <si>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</si>
  <si>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</si>
  <si>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</si>
  <si>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</si>
  <si>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</si>
  <si>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</si>
  <si>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</si>
  <si>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</si>
  <si>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</si>
  <si>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</si>
  <si>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</si>
  <si>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</si>
  <si>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</si>
  <si>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</si>
  <si>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</si>
  <si>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</si>
  <si>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</si>
  <si>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</si>
  <si>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</si>
  <si>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</si>
  <si>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</si>
  <si>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</si>
  <si>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</si>
  <si>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</si>
  <si>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</si>
  <si>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</si>
  <si>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</si>
  <si>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</si>
  <si>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</si>
  <si>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</si>
  <si>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</si>
  <si>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</si>
  <si>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</si>
  <si>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</si>
  <si>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</si>
  <si>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</si>
  <si>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</si>
  <si>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</si>
  <si>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</si>
  <si>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</si>
  <si>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</si>
  <si>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</si>
  <si>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</si>
  <si>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</si>
  <si>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</si>
  <si>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</si>
  <si>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</si>
  <si>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</si>
  <si>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</si>
  <si>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</si>
  <si>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</si>
  <si>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</si>
  <si>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</si>
  <si>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</si>
  <si>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</si>
  <si>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</si>
  <si>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</si>
  <si>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</si>
  <si>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</si>
  <si>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</si>
  <si>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</si>
  <si>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</si>
  <si>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</si>
  <si>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</si>
  <si>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</si>
  <si>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</si>
  <si>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</si>
  <si>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</si>
  <si>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</si>
  <si>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</si>
  <si>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</si>
  <si>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</si>
  <si>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</si>
  <si>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</si>
  <si>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</si>
  <si>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</si>
  <si>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</si>
  <si>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</si>
  <si>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</si>
  <si>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</si>
  <si>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</si>
  <si>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</si>
  <si>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</si>
  <si>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</si>
  <si>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</si>
  <si>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</si>
  <si>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</si>
  <si>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</si>
  <si>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</si>
  <si>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</si>
  <si>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</si>
  <si>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</si>
  <si>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</si>
  <si>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</si>
  <si>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</si>
  <si>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</si>
  <si>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</si>
  <si>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</si>
  <si>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</si>
  <si>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</si>
  <si>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</si>
  <si>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</si>
  <si>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</si>
  <si>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</si>
  <si>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</si>
  <si>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</si>
  <si>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</si>
  <si>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</si>
  <si>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</si>
  <si>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</si>
  <si>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</si>
  <si>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</si>
  <si>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</si>
  <si>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</si>
  <si>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</si>
  <si>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</si>
  <si>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</si>
  <si>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</si>
  <si>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</si>
  <si>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</si>
  <si>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</si>
  <si>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</si>
  <si>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</si>
  <si>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</si>
  <si>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</si>
  <si>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</si>
  <si>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</si>
  <si>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</si>
  <si>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</si>
  <si>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</si>
  <si>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</si>
  <si>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</si>
  <si>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</si>
  <si>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</si>
  <si>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</si>
  <si>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</si>
  <si>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</si>
  <si>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</si>
  <si>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</si>
  <si>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</si>
  <si>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</si>
  <si>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</si>
  <si>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</si>
  <si>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</si>
  <si>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</si>
  <si>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</si>
  <si>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</si>
  <si>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</si>
  <si>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</si>
  <si>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</si>
  <si>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</si>
  <si>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</si>
  <si>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</si>
  <si>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</si>
  <si>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</si>
  <si>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</si>
  <si>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</si>
  <si>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</si>
  <si>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</si>
  <si>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</si>
  <si>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</si>
  <si>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</si>
  <si>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</si>
  <si>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</si>
  <si>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</si>
  <si>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</si>
  <si>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</si>
  <si>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</si>
  <si>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</si>
  <si>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</si>
  <si>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</si>
  <si>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</si>
  <si>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</si>
  <si>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</si>
  <si>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</si>
  <si>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</si>
  <si>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</si>
  <si>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</si>
  <si>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</si>
  <si>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</si>
  <si>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</si>
  <si>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</si>
  <si>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</si>
  <si>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</si>
  <si>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</si>
  <si>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</si>
  <si>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</si>
  <si>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</si>
  <si>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</si>
  <si>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</si>
  <si>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</si>
  <si>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</si>
  <si>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</si>
  <si>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</si>
  <si>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</si>
  <si>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</si>
  <si>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</si>
  <si>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</si>
  <si>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</si>
  <si>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</si>
  <si>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</si>
  <si>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</si>
  <si>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</si>
  <si>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</si>
  <si>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</si>
  <si>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</si>
  <si>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</si>
  <si>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</si>
  <si>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</si>
  <si>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</si>
  <si>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</si>
  <si>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</si>
  <si>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</si>
  <si>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</si>
  <si>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</si>
  <si>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</si>
  <si>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</si>
  <si>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</si>
  <si>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</si>
  <si>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</si>
  <si>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</si>
  <si>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</si>
  <si>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</si>
  <si>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</si>
  <si>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</si>
  <si>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</si>
  <si>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</si>
  <si>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</si>
  <si>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</si>
  <si>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</si>
  <si>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</si>
  <si>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</si>
  <si>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</si>
  <si>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</si>
  <si>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</si>
  <si>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</si>
  <si>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</si>
  <si>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</si>
  <si>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</si>
  <si>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</si>
  <si>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</si>
  <si>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</si>
  <si>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</si>
  <si>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</si>
  <si>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</si>
  <si>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</si>
  <si>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</si>
  <si>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</si>
  <si>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</si>
  <si>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</si>
  <si>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</si>
  <si>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</si>
  <si>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</si>
  <si>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</si>
  <si>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</si>
  <si>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</si>
  <si>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</si>
  <si>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</si>
  <si>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</si>
  <si>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</si>
  <si>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</si>
  <si>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</si>
  <si>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</si>
  <si>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</si>
  <si>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</si>
  <si>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</si>
  <si>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</si>
  <si>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</si>
  <si>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</si>
  <si>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</si>
  <si>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</si>
  <si>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</si>
  <si>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</si>
  <si>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</si>
  <si>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</si>
  <si>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</si>
  <si>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</si>
  <si>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</si>
  <si>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</si>
  <si>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</si>
  <si>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</si>
  <si>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</si>
  <si>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</si>
  <si>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</si>
  <si>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</si>
  <si>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</si>
  <si>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</si>
  <si>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</si>
  <si>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</si>
  <si>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</si>
  <si>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</si>
  <si>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</si>
  <si>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</si>
  <si>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</si>
  <si>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</si>
  <si>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</si>
  <si>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</si>
  <si>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</si>
  <si>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</si>
  <si>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</si>
  <si>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</si>
  <si>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</si>
  <si>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</si>
  <si>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</si>
  <si>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</si>
  <si>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</si>
  <si>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</si>
  <si>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</si>
  <si>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</si>
  <si>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</si>
  <si>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</si>
  <si>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</si>
  <si>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</si>
  <si>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</si>
  <si>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</si>
  <si>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</si>
  <si>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</si>
  <si>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</si>
  <si>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</si>
  <si>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</si>
  <si>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</si>
  <si>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</si>
  <si>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</si>
  <si>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</si>
  <si>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</si>
  <si>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</si>
  <si>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</si>
  <si>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</si>
  <si>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</si>
  <si>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</si>
  <si>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</si>
  <si>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</si>
  <si>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</si>
  <si>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</si>
  <si>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</si>
  <si>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</si>
  <si>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</si>
  <si>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</si>
  <si>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</si>
  <si>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</si>
  <si>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</si>
  <si>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</si>
  <si>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</si>
  <si>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</si>
  <si>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</si>
  <si>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</si>
  <si>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</si>
  <si>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</si>
  <si>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</si>
  <si>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</si>
  <si>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</si>
  <si>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</si>
  <si>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</si>
  <si>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</si>
  <si>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</si>
  <si>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</si>
  <si>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</si>
  <si>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</si>
  <si>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</si>
  <si>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</si>
  <si>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</si>
  <si>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</si>
  <si>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</si>
  <si>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</si>
  <si>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</si>
  <si>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</si>
  <si>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</si>
  <si>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</si>
  <si>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</si>
  <si>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</si>
  <si>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</si>
  <si>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</si>
  <si>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</si>
  <si>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</si>
  <si>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</si>
  <si>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</si>
  <si>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</si>
  <si>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</si>
  <si>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</si>
  <si>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</si>
  <si>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</si>
  <si>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</si>
  <si>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</si>
  <si>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</si>
  <si>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</si>
  <si>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</si>
  <si>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</si>
  <si>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</si>
  <si>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</si>
  <si>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</si>
  <si>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</si>
  <si>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</si>
  <si>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</si>
  <si>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</si>
  <si>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</si>
  <si>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</si>
  <si>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</si>
  <si>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</si>
  <si>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</si>
  <si>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</si>
  <si>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</si>
  <si>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</si>
  <si>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</si>
  <si>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</si>
  <si>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</si>
  <si>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</si>
  <si>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</si>
  <si>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</si>
  <si>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</si>
  <si>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</si>
  <si>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</si>
  <si>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</si>
  <si>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</si>
  <si>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</si>
  <si>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</si>
  <si>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</si>
  <si>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</si>
  <si>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</si>
  <si>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</si>
  <si>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</si>
  <si>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</si>
  <si>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</si>
  <si>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</si>
  <si>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</si>
  <si>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</si>
  <si>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</si>
  <si>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</si>
  <si>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</si>
  <si>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</si>
  <si>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</si>
  <si>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</si>
  <si>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</si>
  <si>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</si>
  <si>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</si>
  <si>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</si>
  <si>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</si>
  <si>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</si>
  <si>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</si>
  <si>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</si>
  <si>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</si>
  <si>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</si>
  <si>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</si>
  <si>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</si>
  <si>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</si>
  <si>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</si>
  <si>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</si>
  <si>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</si>
  <si>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</si>
  <si>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</si>
  <si>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</si>
  <si>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</si>
  <si>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</si>
  <si>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</si>
  <si>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</si>
  <si>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</si>
  <si>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</si>
  <si>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</si>
  <si>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</si>
  <si>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</si>
  <si>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</si>
  <si>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</si>
  <si>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</si>
  <si>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</si>
  <si>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</si>
  <si>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</si>
  <si>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</si>
  <si>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</si>
  <si>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</si>
  <si>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</si>
  <si>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</si>
  <si>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</si>
  <si>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</si>
  <si>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</si>
  <si>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</si>
  <si>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</si>
  <si>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</si>
  <si>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</si>
  <si>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</si>
  <si>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</si>
  <si>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</si>
  <si>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</si>
  <si>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</si>
  <si>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</si>
  <si>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</si>
  <si>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</si>
  <si>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</si>
  <si>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</si>
  <si>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</si>
  <si>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</si>
  <si>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</si>
  <si>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</si>
  <si>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</si>
  <si>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</si>
  <si>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</si>
  <si>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</si>
  <si>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</si>
  <si>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</si>
  <si>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</si>
  <si>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</si>
  <si>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</si>
  <si>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</si>
  <si>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</si>
  <si>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</si>
  <si>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</si>
  <si>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</si>
  <si>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</si>
  <si>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</si>
  <si>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</si>
  <si>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</si>
  <si>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</si>
  <si>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</si>
  <si>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</si>
  <si>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</si>
  <si>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</si>
  <si>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</si>
  <si>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</si>
  <si>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</si>
  <si>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</si>
  <si>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</si>
  <si>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</si>
  <si>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</si>
  <si>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</si>
  <si>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</si>
  <si>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</si>
  <si>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</si>
  <si>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</si>
  <si>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</si>
  <si>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</si>
  <si>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</si>
  <si>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</si>
  <si>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</si>
  <si>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</si>
  <si>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</si>
  <si>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</si>
  <si>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</si>
  <si>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</si>
  <si>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</si>
  <si>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</si>
  <si>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</si>
  <si>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</si>
  <si>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</si>
  <si>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</si>
  <si>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</si>
  <si>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</si>
  <si>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</si>
  <si>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</si>
  <si>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</si>
  <si>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</si>
  <si>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</si>
  <si>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</si>
  <si>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</si>
  <si>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</si>
  <si>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</si>
  <si>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</si>
  <si>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</si>
  <si>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</si>
  <si>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</si>
  <si>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</si>
  <si>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</si>
  <si>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</si>
  <si>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</si>
  <si>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</si>
  <si>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</si>
  <si>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</si>
  <si>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</si>
  <si>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</si>
  <si>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</si>
  <si>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</si>
  <si>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</si>
  <si>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</si>
  <si>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</si>
  <si>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</si>
  <si>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</si>
  <si>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</si>
  <si>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</si>
  <si>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</si>
  <si>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</si>
  <si>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</si>
  <si>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</si>
  <si>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</si>
  <si>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</si>
  <si>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</si>
  <si>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</si>
  <si>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</si>
  <si>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</si>
  <si>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</si>
  <si>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</si>
  <si>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</si>
  <si>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</si>
  <si>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</si>
  <si>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</si>
  <si>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</si>
  <si>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</si>
  <si>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</si>
  <si>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</si>
  <si>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</si>
  <si>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</si>
  <si>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</si>
  <si>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</si>
  <si>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</si>
  <si>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</si>
  <si>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</si>
  <si>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</si>
  <si>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</si>
  <si>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</si>
  <si>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</si>
  <si>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</si>
  <si>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</si>
  <si>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</si>
  <si>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</si>
  <si>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</si>
  <si>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</si>
  <si>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</si>
  <si>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</si>
  <si>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</si>
  <si>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</si>
  <si>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</si>
  <si>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</si>
  <si>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</si>
  <si>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</si>
  <si>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</si>
  <si>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</si>
  <si>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</si>
  <si>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</si>
  <si>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</si>
  <si>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</si>
  <si>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</si>
  <si>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</si>
  <si>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</si>
  <si>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</si>
  <si>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</si>
  <si>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</si>
  <si>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</si>
  <si>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</si>
  <si>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</si>
  <si>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</si>
  <si>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</si>
  <si>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</si>
  <si>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</si>
  <si>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</si>
  <si>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</si>
  <si>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</si>
  <si>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</si>
  <si>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</si>
  <si>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</si>
  <si>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</si>
  <si>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</si>
  <si>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</si>
  <si>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</si>
  <si>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</si>
  <si>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</si>
  <si>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</si>
  <si>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</si>
  <si>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</si>
  <si>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</si>
  <si>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</si>
  <si>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</si>
  <si>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</si>
  <si>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</si>
  <si>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</si>
  <si>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</si>
  <si>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</si>
  <si>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</si>
  <si>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</si>
  <si>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</si>
  <si>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</si>
  <si>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</si>
  <si>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</si>
  <si>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</si>
  <si>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</si>
  <si>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</si>
  <si>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</si>
  <si>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</si>
  <si>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</si>
  <si>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</si>
  <si>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</si>
  <si>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</si>
  <si>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</si>
  <si>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</si>
  <si>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</si>
  <si>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</si>
  <si>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</si>
  <si>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</si>
  <si>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</si>
  <si>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</si>
  <si>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</si>
  <si>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</si>
  <si>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</si>
  <si>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</si>
  <si>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</si>
  <si>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</si>
  <si>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</si>
  <si>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</si>
  <si>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</si>
  <si>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</si>
  <si>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</si>
  <si>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</si>
  <si>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</si>
  <si>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</si>
  <si>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</si>
  <si>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</si>
  <si>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</si>
  <si>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</si>
  <si>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</si>
  <si>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</si>
  <si>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</si>
  <si>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</si>
  <si>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</si>
  <si>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</si>
  <si>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</si>
  <si>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</si>
  <si>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</si>
  <si>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</si>
  <si>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</si>
  <si>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</si>
  <si>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</si>
  <si>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</si>
  <si>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</si>
  <si>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</si>
  <si>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</si>
  <si>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</si>
  <si>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</si>
  <si>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</si>
  <si>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</si>
  <si>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</si>
  <si>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</si>
  <si>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</si>
  <si>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</si>
  <si>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</si>
  <si>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</si>
  <si>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</si>
  <si>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</si>
  <si>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</si>
  <si>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</si>
  <si>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</si>
  <si>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</si>
  <si>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</si>
  <si>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</si>
  <si>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</si>
  <si>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</si>
  <si>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</si>
  <si>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</si>
  <si>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</si>
  <si>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</si>
  <si>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</si>
  <si>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</si>
  <si>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</si>
  <si>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</si>
  <si>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</si>
  <si>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</si>
  <si>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</si>
  <si>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</si>
  <si>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</si>
  <si>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</si>
  <si>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</si>
  <si>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</si>
  <si>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</si>
  <si>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</si>
  <si>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</si>
  <si>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</si>
  <si>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</si>
  <si>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</si>
  <si>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</si>
  <si>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</si>
  <si>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</si>
  <si>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</si>
  <si>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</si>
  <si>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</si>
  <si>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</si>
  <si>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</si>
  <si>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</si>
  <si>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</si>
  <si>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</si>
  <si>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</si>
  <si>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</si>
  <si>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</si>
  <si>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</si>
  <si>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</si>
  <si>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</si>
  <si>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</si>
  <si>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</si>
  <si>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</si>
  <si>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</si>
  <si>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</si>
  <si>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</si>
  <si>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</si>
  <si>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</si>
  <si>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</si>
  <si>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</si>
  <si>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</si>
  <si>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</si>
  <si>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</si>
  <si>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</si>
  <si>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</si>
  <si>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</si>
  <si>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</si>
  <si>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</si>
  <si>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</si>
  <si>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</si>
  <si>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</si>
  <si>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</si>
  <si>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</si>
  <si>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</si>
  <si>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</si>
  <si>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</si>
  <si>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</si>
  <si>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</si>
  <si>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</si>
  <si>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</si>
  <si>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</si>
  <si>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</si>
  <si>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</si>
  <si>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</si>
  <si>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</si>
  <si>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</si>
  <si>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</si>
  <si>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</si>
  <si>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</si>
  <si>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</si>
  <si>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</si>
  <si>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</si>
  <si>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</si>
  <si>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</si>
  <si>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</si>
  <si>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</si>
  <si>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</si>
  <si>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</si>
  <si>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</si>
  <si>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</si>
  <si>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</si>
  <si>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</si>
  <si>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</si>
  <si>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</si>
  <si>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</si>
  <si>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</si>
  <si>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</si>
  <si>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</si>
  <si>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</si>
  <si>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</si>
  <si>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</si>
  <si>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</si>
  <si>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</si>
  <si>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</si>
  <si>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</si>
  <si>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</si>
  <si>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</si>
  <si>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</si>
  <si>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</si>
  <si>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</si>
  <si>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</si>
  <si>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</si>
  <si>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</si>
  <si>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</si>
  <si>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</si>
  <si>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</si>
  <si>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</si>
  <si>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</si>
  <si>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</si>
  <si>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</si>
  <si>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</si>
  <si>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</si>
  <si>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</si>
  <si>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</si>
  <si>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</si>
  <si>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</si>
  <si>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</si>
  <si>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</si>
  <si>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</si>
  <si>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</si>
  <si>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</si>
  <si>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</si>
  <si>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</si>
  <si>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</si>
  <si>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</si>
  <si>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</si>
  <si>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</si>
  <si>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</si>
  <si>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</si>
  <si>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</si>
  <si>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</si>
  <si>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</si>
  <si>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</si>
  <si>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</si>
  <si>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</si>
  <si>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</si>
  <si>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</si>
  <si>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</si>
  <si>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</si>
  <si>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</si>
  <si>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</si>
  <si>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</si>
  <si>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</si>
  <si>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</si>
  <si>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</si>
  <si>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</si>
  <si>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</si>
  <si>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</si>
  <si>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</si>
  <si>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</si>
  <si>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</si>
  <si>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</si>
  <si>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</si>
  <si>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</si>
  <si>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</si>
  <si>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</si>
  <si>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</si>
  <si>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</si>
  <si>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</si>
  <si>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</si>
  <si>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</si>
  <si>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</si>
  <si>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</si>
  <si>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</si>
  <si>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</si>
  <si>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</si>
  <si>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</si>
  <si>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</si>
  <si>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</si>
  <si>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</si>
  <si>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</si>
  <si>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</si>
  <si>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</si>
  <si>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</si>
  <si>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</si>
  <si>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</si>
  <si>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</si>
  <si>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</si>
  <si>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</si>
  <si>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</si>
  <si>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</si>
  <si>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</si>
  <si>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</si>
  <si>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</si>
  <si>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</si>
  <si>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</si>
  <si>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</si>
  <si>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</si>
  <si>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</si>
  <si>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</si>
  <si>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</si>
  <si>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</si>
  <si>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</si>
  <si>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</si>
  <si>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</si>
  <si>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</si>
  <si>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</si>
  <si>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</si>
  <si>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</si>
  <si>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</si>
  <si>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</si>
  <si>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</si>
  <si>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</si>
  <si>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</si>
  <si>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</si>
  <si>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</si>
  <si>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</si>
  <si>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</si>
  <si>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</si>
  <si>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</si>
  <si>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</si>
  <si>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</si>
  <si>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</si>
  <si>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</si>
  <si>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</si>
  <si>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</si>
  <si>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</si>
  <si>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</si>
  <si>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</si>
  <si>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</si>
  <si>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</si>
  <si>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</si>
  <si>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</si>
  <si>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</si>
  <si>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</si>
  <si>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</si>
  <si>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</si>
  <si>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</si>
  <si>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</si>
  <si>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</si>
  <si>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</si>
  <si>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</si>
  <si>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</si>
  <si>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</si>
  <si>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</si>
  <si>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</si>
  <si>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</si>
  <si>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</si>
  <si>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</si>
  <si>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</si>
  <si>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</si>
  <si>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</si>
  <si>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</si>
  <si>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</si>
  <si>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</si>
  <si>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</si>
  <si>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</si>
  <si>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</si>
  <si>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</si>
  <si>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</si>
  <si>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</si>
  <si>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</si>
  <si>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</si>
  <si>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</si>
  <si>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</si>
  <si>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</si>
  <si>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</si>
  <si>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</si>
  <si>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</si>
  <si>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</si>
  <si>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</si>
  <si>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</si>
  <si>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</si>
  <si>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</si>
  <si>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</si>
  <si>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</si>
  <si>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</si>
  <si>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</si>
  <si>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</si>
  <si>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</si>
  <si>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</si>
  <si>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</si>
  <si>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</si>
  <si>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</si>
  <si>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</si>
  <si>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</si>
  <si>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</si>
  <si>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</si>
  <si>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</si>
  <si>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</si>
  <si>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</si>
  <si>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</si>
  <si>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</si>
  <si>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</si>
  <si>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</si>
  <si>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</si>
  <si>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</si>
  <si>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</si>
  <si>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</si>
  <si>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</si>
  <si>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</si>
  <si>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</si>
  <si>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</si>
  <si>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</si>
  <si>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</si>
  <si>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</si>
  <si>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</si>
  <si>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</si>
  <si>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</si>
  <si>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</si>
  <si>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</si>
  <si>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</si>
  <si>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</si>
  <si>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</si>
  <si>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</si>
  <si>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</si>
  <si>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</si>
  <si>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</si>
  <si>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</si>
  <si>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</si>
  <si>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</si>
  <si>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</si>
  <si>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</si>
  <si>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</si>
  <si>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</si>
  <si>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</si>
  <si>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</si>
  <si>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</si>
  <si>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</si>
  <si>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</si>
  <si>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</si>
  <si>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</si>
  <si>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</si>
  <si>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</si>
  <si>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</si>
  <si>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</si>
  <si>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</si>
  <si>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</si>
  <si>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</si>
  <si>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</si>
  <si>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</si>
  <si>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</si>
  <si>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</si>
  <si>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</si>
  <si>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</si>
  <si>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</si>
  <si>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</si>
  <si>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</si>
  <si>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</si>
  <si>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</si>
  <si>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</si>
  <si>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</si>
  <si>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</si>
  <si>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</si>
  <si>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</si>
  <si>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</si>
  <si>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</si>
  <si>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</si>
  <si>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</si>
  <si>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</si>
  <si>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</si>
  <si>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</si>
  <si>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</si>
  <si>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</si>
  <si>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</si>
  <si>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</si>
  <si>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</si>
  <si>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</si>
  <si>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</si>
  <si>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</si>
  <si>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</si>
  <si>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</si>
  <si>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</si>
  <si>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</si>
  <si>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</si>
  <si>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</si>
  <si>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</si>
  <si>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</si>
  <si>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</si>
  <si>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</si>
  <si>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</si>
  <si>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</si>
  <si>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</si>
  <si>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</si>
  <si>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</si>
  <si>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</si>
  <si>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</si>
  <si>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</si>
  <si>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</si>
  <si>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</si>
  <si>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</si>
  <si>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</si>
  <si>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</si>
  <si>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</si>
  <si>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</si>
  <si>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</si>
  <si>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</si>
  <si>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</si>
  <si>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</si>
  <si>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</si>
  <si>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</si>
  <si>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</si>
  <si>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</si>
  <si>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</si>
  <si>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</si>
  <si>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</si>
  <si>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</si>
  <si>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</si>
  <si>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</si>
  <si>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</si>
  <si>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</si>
  <si>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</si>
  <si>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</si>
  <si>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</si>
  <si>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</si>
  <si>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</si>
  <si>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</si>
  <si>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</si>
  <si>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</si>
  <si>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</si>
  <si>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</si>
  <si>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</si>
  <si>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</si>
  <si>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</si>
  <si>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</si>
  <si>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</si>
  <si>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</si>
  <si>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</si>
  <si>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</si>
  <si>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</si>
  <si>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</si>
  <si>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</si>
  <si>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</si>
  <si>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</si>
  <si>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</si>
  <si>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</si>
  <si>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</si>
  <si>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</si>
  <si>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</si>
  <si>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</si>
  <si>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</si>
  <si>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</si>
  <si>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</si>
  <si>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</si>
  <si>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</si>
  <si>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</si>
  <si>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</si>
  <si>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</si>
  <si>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</si>
  <si>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</si>
  <si>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</si>
  <si>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</si>
  <si>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</si>
  <si>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</si>
  <si>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</si>
  <si>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</si>
  <si>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</si>
  <si>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</si>
  <si>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</si>
  <si>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</si>
  <si>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</si>
  <si>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</si>
  <si>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</si>
  <si>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</si>
  <si>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</si>
  <si>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</si>
  <si>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</si>
  <si>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</si>
  <si>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</si>
  <si>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</si>
  <si>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</si>
  <si>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</si>
  <si>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</si>
  <si>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</si>
  <si>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</si>
  <si>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</si>
  <si>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</si>
  <si>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</si>
  <si>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</si>
  <si>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</si>
  <si>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</si>
  <si>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</si>
  <si>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</si>
  <si>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</si>
  <si>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</si>
  <si>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</si>
  <si>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</si>
  <si>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</si>
  <si>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</si>
  <si>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</si>
  <si>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</si>
  <si>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</si>
  <si>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</si>
  <si>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</si>
  <si>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</si>
  <si>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</si>
  <si>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</si>
  <si>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</si>
  <si>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</si>
  <si>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</si>
  <si>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</si>
  <si>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</si>
  <si>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</si>
  <si>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</si>
  <si>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</si>
  <si>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</si>
  <si>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</si>
  <si>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</si>
  <si>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</si>
  <si>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</si>
  <si>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</si>
  <si>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</si>
  <si>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</si>
  <si>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</si>
  <si>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</si>
  <si>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</si>
  <si>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</si>
  <si>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</si>
  <si>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</si>
  <si>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</si>
  <si>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</si>
  <si>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</si>
  <si>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</si>
  <si>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</si>
  <si>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</si>
  <si>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</si>
  <si>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</si>
  <si>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</si>
  <si>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</si>
  <si>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</si>
  <si>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</si>
  <si>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</si>
  <si>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</si>
  <si>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</si>
  <si>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</si>
  <si>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</si>
  <si>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</si>
  <si>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</si>
  <si>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</si>
  <si>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</si>
  <si>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</si>
  <si>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</si>
  <si>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</si>
  <si>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</si>
  <si>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</si>
  <si>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</si>
  <si>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</si>
  <si>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</si>
  <si>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</si>
  <si>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</si>
  <si>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</si>
  <si>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</si>
  <si>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</si>
  <si>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</si>
  <si>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</si>
  <si>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</si>
  <si>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</si>
  <si>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</si>
  <si>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</si>
  <si>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</si>
  <si>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</si>
  <si>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</si>
  <si>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</si>
  <si>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</si>
  <si>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</si>
  <si>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</si>
  <si>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</si>
  <si>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</si>
  <si>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</si>
  <si>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</si>
  <si>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</si>
  <si>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</si>
  <si>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</si>
  <si>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</si>
  <si>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</si>
  <si>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</si>
  <si>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</si>
  <si>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</si>
  <si>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</si>
  <si>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</si>
  <si>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</si>
  <si>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</si>
  <si>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</si>
  <si>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</si>
  <si>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</si>
  <si>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</si>
  <si>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</si>
  <si>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</si>
  <si>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</si>
  <si>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</si>
  <si>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</si>
  <si>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</si>
  <si>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</si>
  <si>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</si>
  <si>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</si>
  <si>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</si>
  <si>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</si>
  <si>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</si>
  <si>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</si>
  <si>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</si>
  <si>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</si>
  <si>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</si>
  <si>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</si>
  <si>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</si>
  <si>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</si>
  <si>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</si>
  <si>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</si>
  <si>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</si>
  <si>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</si>
  <si>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</si>
  <si>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</si>
  <si>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</si>
  <si>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</si>
  <si>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</si>
  <si>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</si>
  <si>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</si>
  <si>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</si>
  <si>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</si>
  <si>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</si>
  <si>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</si>
  <si>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</si>
  <si>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</si>
  <si>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</si>
  <si>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</si>
  <si>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</si>
  <si>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</si>
  <si>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</si>
  <si>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</si>
  <si>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</si>
  <si>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</si>
  <si>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</si>
  <si>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</si>
  <si>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</si>
  <si>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</si>
  <si>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</si>
  <si>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</si>
  <si>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</si>
  <si>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</si>
  <si>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</si>
  <si>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</si>
  <si>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</si>
  <si>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</si>
  <si>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</si>
  <si>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</si>
  <si>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</si>
  <si>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</si>
  <si>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</si>
  <si>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</si>
  <si>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</si>
  <si>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</si>
  <si>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</si>
  <si>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</si>
  <si>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</si>
  <si>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</si>
  <si>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</si>
  <si>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</si>
  <si>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</si>
  <si>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</si>
  <si>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</si>
  <si>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</si>
  <si>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</si>
  <si>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</si>
  <si>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</si>
  <si>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</si>
  <si>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</si>
  <si>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</si>
  <si>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</si>
  <si>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</si>
  <si>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</si>
  <si>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</si>
  <si>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</si>
  <si>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</si>
  <si>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</si>
  <si>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</si>
  <si>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</si>
  <si>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</si>
  <si>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</si>
  <si>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</si>
  <si>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</si>
  <si>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</si>
  <si>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</si>
  <si>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</si>
  <si>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</si>
  <si>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</si>
  <si>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</si>
  <si>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</si>
  <si>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</si>
  <si>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</si>
  <si>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</si>
  <si>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</si>
  <si>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</si>
  <si>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</si>
  <si>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</si>
  <si>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</si>
  <si>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</si>
  <si>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</si>
  <si>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</si>
  <si>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</si>
  <si>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</si>
  <si>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</si>
  <si>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</si>
  <si>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</si>
  <si>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</si>
  <si>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</si>
  <si>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</si>
  <si>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</si>
  <si>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</si>
  <si>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</si>
  <si>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</si>
  <si>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</si>
  <si>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</si>
  <si>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</si>
  <si>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</si>
  <si>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</si>
  <si>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</si>
  <si>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</si>
  <si>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</si>
  <si>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</si>
  <si>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</si>
  <si>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</si>
  <si>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</si>
  <si>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</si>
  <si>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</si>
  <si>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</si>
  <si>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</si>
  <si>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</si>
  <si>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</si>
  <si>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</si>
  <si>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</si>
  <si>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</si>
  <si>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</si>
  <si>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</si>
  <si>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</si>
  <si>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</si>
  <si>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</si>
  <si>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</si>
  <si>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</si>
  <si>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</si>
  <si>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</si>
  <si>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</si>
  <si>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</si>
  <si>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</si>
  <si>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</si>
  <si>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</si>
  <si>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</si>
  <si>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</si>
  <si>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</si>
  <si>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</si>
  <si>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</si>
  <si>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</si>
  <si>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</si>
  <si>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</si>
  <si>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</si>
  <si>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</si>
  <si>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</si>
  <si>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</si>
  <si>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</si>
  <si>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</si>
  <si>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</si>
  <si>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</si>
  <si>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</si>
  <si>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</si>
  <si>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</si>
  <si>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</si>
  <si>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</si>
  <si>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</si>
  <si>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</si>
  <si>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</si>
  <si>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</si>
  <si>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</si>
  <si>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</si>
  <si>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</si>
  <si>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</si>
  <si>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</si>
  <si>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</si>
  <si>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</si>
  <si>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</si>
  <si>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</si>
  <si>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</si>
  <si>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</si>
  <si>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</si>
  <si>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</si>
  <si>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</si>
  <si>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</si>
  <si>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</si>
  <si>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</si>
  <si>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</si>
  <si>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</si>
  <si>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</si>
  <si>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</si>
  <si>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</si>
  <si>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</si>
  <si>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</si>
  <si>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</si>
  <si>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</si>
  <si>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</si>
  <si>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</si>
  <si>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</si>
  <si>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</si>
  <si>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</si>
  <si>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</si>
  <si>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</si>
  <si>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</si>
  <si>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</si>
  <si>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</si>
  <si>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</si>
  <si>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</si>
  <si>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</si>
  <si>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</si>
  <si>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</si>
  <si>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</si>
  <si>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</si>
  <si>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</si>
  <si>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</si>
  <si>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</si>
  <si>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</si>
  <si>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</si>
  <si>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</si>
  <si>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</si>
  <si>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</si>
  <si>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</si>
  <si>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</si>
  <si>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</si>
  <si>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</si>
  <si>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</si>
  <si>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</si>
  <si>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</si>
  <si>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</si>
  <si>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</si>
  <si>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</si>
  <si>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</si>
  <si>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</si>
  <si>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</si>
  <si>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</si>
  <si>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</si>
  <si>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</si>
  <si>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</si>
  <si>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</si>
  <si>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</si>
  <si>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</si>
  <si>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</si>
  <si>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</si>
  <si>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</si>
  <si>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</si>
  <si>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</si>
  <si>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</si>
  <si>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</si>
  <si>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</si>
  <si>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</si>
  <si>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</si>
  <si>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</si>
  <si>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</si>
  <si>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</si>
  <si>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</si>
  <si>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</si>
  <si>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</si>
  <si>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</si>
  <si>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</si>
  <si>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</si>
  <si>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</si>
  <si>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</si>
  <si>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</si>
  <si>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</si>
  <si>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</si>
  <si>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</si>
  <si>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</si>
  <si>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</si>
  <si>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</si>
  <si>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</si>
  <si>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</si>
  <si>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</si>
  <si>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</si>
  <si>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</si>
  <si>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</si>
  <si>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</si>
  <si>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</si>
  <si>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</si>
  <si>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</si>
  <si>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</si>
  <si>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</si>
  <si>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</si>
  <si>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</si>
  <si>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</si>
  <si>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</si>
  <si>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</si>
  <si>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</si>
  <si>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</si>
  <si>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</si>
  <si>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</si>
  <si>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</si>
  <si>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</si>
  <si>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</si>
  <si>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</si>
  <si>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</si>
  <si>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</si>
  <si>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</si>
  <si>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</si>
  <si>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</si>
  <si>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</si>
  <si>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</si>
  <si>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</si>
  <si>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</si>
  <si>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</si>
  <si>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</si>
  <si>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</si>
  <si>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</si>
  <si>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</si>
  <si>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</si>
  <si>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</si>
  <si>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</si>
  <si>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</si>
  <si>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</si>
  <si>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</si>
  <si>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</si>
  <si>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</si>
  <si>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</si>
  <si>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</si>
  <si>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</si>
  <si>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</si>
  <si>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</si>
  <si>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</si>
  <si>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</si>
  <si>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</si>
  <si>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</si>
  <si>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</si>
  <si>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</si>
  <si>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</si>
  <si>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</si>
  <si>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</si>
  <si>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</si>
  <si>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</si>
  <si>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</si>
  <si>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</si>
  <si>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</si>
  <si>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</si>
  <si>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</si>
  <si>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</si>
  <si>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</si>
  <si>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</si>
  <si>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</si>
  <si>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</si>
  <si>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</si>
  <si>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</si>
  <si>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</si>
  <si>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</si>
  <si>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</si>
  <si>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</si>
  <si>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</si>
  <si>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</si>
  <si>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</si>
  <si>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</si>
  <si>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</si>
  <si>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</si>
  <si>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</si>
  <si>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</si>
  <si>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</si>
  <si>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</si>
  <si>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</si>
  <si>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</si>
  <si>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</si>
  <si>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</si>
  <si>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</si>
  <si>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</si>
  <si>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</si>
  <si>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</si>
  <si>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</si>
  <si>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</si>
  <si>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</si>
  <si>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</si>
  <si>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</si>
  <si>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</si>
  <si>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</si>
  <si>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</si>
  <si>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</si>
  <si>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</si>
  <si>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</si>
  <si>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</si>
  <si>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</si>
  <si>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</si>
  <si>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</si>
  <si>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</si>
  <si>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</si>
  <si>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</si>
  <si>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</si>
  <si>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</si>
  <si>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</si>
  <si>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</si>
  <si>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</si>
  <si>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</si>
  <si>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</si>
  <si>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</si>
  <si>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</si>
  <si>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</si>
  <si>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</si>
  <si>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</si>
  <si>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</si>
  <si>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</si>
  <si>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</si>
  <si>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</si>
  <si>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</si>
  <si>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</si>
  <si>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</si>
  <si>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</si>
  <si>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</si>
  <si>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</si>
  <si>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</si>
  <si>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</si>
  <si>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</si>
  <si>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</si>
  <si>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</si>
  <si>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</si>
  <si>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</si>
  <si>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</si>
  <si>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</si>
  <si>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</si>
  <si>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</si>
  <si>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</si>
  <si>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</si>
  <si>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</si>
  <si>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</si>
  <si>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</si>
  <si>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</si>
  <si>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</si>
  <si>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</si>
  <si>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</si>
  <si>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</si>
  <si>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</si>
  <si>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</si>
  <si>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</si>
  <si>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</si>
  <si>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</si>
  <si>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</si>
  <si>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</si>
  <si>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</si>
  <si>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</si>
  <si>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</si>
  <si>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</si>
  <si>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</si>
  <si>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</si>
  <si>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</si>
  <si>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</si>
  <si>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</si>
  <si>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</si>
  <si>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</si>
  <si>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</si>
  <si>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</si>
  <si>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</si>
  <si>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</si>
  <si>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</si>
  <si>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</si>
  <si>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</si>
  <si>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</si>
  <si>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</si>
  <si>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</si>
  <si>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</si>
  <si>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</si>
  <si>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</si>
  <si>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</si>
  <si>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</si>
  <si>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</si>
  <si>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</si>
  <si>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</si>
  <si>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</si>
  <si>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</si>
  <si>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</si>
  <si>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</si>
  <si>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</si>
  <si>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</si>
  <si>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</si>
  <si>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</si>
  <si>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</si>
  <si>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</si>
  <si>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</si>
  <si>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</si>
  <si>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</si>
  <si>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</si>
  <si>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</si>
  <si>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</si>
  <si>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</si>
  <si>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</si>
  <si>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</si>
  <si>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</si>
  <si>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</si>
  <si>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</si>
  <si>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</si>
  <si>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</si>
  <si>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</si>
  <si>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</si>
  <si>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</si>
  <si>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</si>
  <si>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</si>
  <si>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</si>
  <si>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</si>
  <si>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</si>
  <si>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</si>
  <si>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</si>
  <si>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</si>
  <si>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</si>
  <si>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</si>
  <si>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</si>
  <si>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</si>
  <si>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</si>
  <si>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</si>
  <si>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</si>
  <si>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</si>
  <si>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</si>
  <si>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</si>
  <si>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</si>
  <si>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</si>
  <si>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</si>
  <si>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</si>
  <si>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</si>
  <si>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</si>
  <si>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</si>
  <si>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</si>
  <si>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</si>
  <si>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</si>
  <si>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</si>
  <si>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</si>
  <si>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</si>
  <si>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</si>
  <si>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</si>
  <si>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</si>
  <si>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</si>
  <si>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</si>
  <si>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</si>
  <si>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</si>
  <si>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</si>
  <si>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</si>
  <si>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</si>
  <si>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</si>
  <si>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</si>
  <si>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</si>
  <si>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</si>
  <si>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</si>
  <si>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</si>
  <si>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</si>
  <si>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</si>
  <si>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</si>
  <si>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</si>
  <si>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</si>
  <si>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</si>
  <si>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</si>
  <si>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</si>
  <si>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</si>
  <si>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</si>
  <si>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</si>
  <si>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</si>
  <si>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</si>
  <si>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</si>
  <si>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</si>
  <si>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</si>
  <si>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</si>
  <si>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</si>
  <si>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</si>
  <si>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</si>
  <si>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</si>
  <si>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</si>
  <si>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</si>
  <si>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</si>
  <si>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</si>
  <si>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</si>
  <si>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</si>
  <si>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</si>
  <si>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</si>
  <si>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</si>
  <si>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</si>
  <si>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</si>
  <si>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</si>
  <si>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</si>
  <si>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</si>
  <si>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</si>
  <si>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</si>
  <si>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</si>
  <si>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</si>
  <si>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</si>
  <si>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</si>
  <si>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</si>
  <si>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</si>
  <si>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</si>
  <si>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</si>
  <si>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</si>
  <si>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</si>
  <si>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</si>
  <si>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</si>
  <si>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</si>
  <si>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</si>
  <si>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</si>
  <si>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</si>
  <si>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</si>
  <si>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</si>
  <si>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</si>
  <si>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</si>
  <si>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</si>
  <si>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</si>
  <si>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</si>
  <si>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</si>
  <si>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</si>
  <si>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</si>
  <si>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</si>
  <si>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</si>
  <si>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</si>
  <si>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</si>
  <si>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</si>
  <si>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</si>
  <si>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</si>
  <si>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</si>
  <si>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</si>
  <si>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</si>
  <si>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</si>
  <si>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</si>
  <si>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</si>
  <si>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</si>
  <si>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</si>
  <si>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</si>
  <si>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</si>
  <si>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</si>
  <si>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</si>
  <si>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</si>
  <si>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</si>
  <si>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</si>
  <si>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</si>
  <si>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</si>
  <si>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</si>
  <si>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</si>
  <si>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</si>
  <si>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</si>
  <si>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</si>
  <si>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</si>
  <si>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</si>
  <si>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</si>
  <si>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</si>
  <si>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</si>
  <si>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</si>
  <si>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</si>
  <si>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</si>
  <si>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</si>
  <si>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</si>
  <si>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</si>
  <si>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</si>
  <si>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</si>
  <si>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</si>
  <si>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</si>
  <si>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</si>
  <si>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</si>
  <si>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</si>
  <si>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</si>
  <si>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</si>
  <si>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</si>
  <si>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</si>
  <si>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</si>
  <si>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</si>
  <si>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</si>
  <si>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</si>
  <si>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</si>
  <si>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</si>
  <si>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</si>
  <si>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</si>
  <si>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</si>
  <si>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</si>
  <si>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</si>
  <si>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</si>
  <si>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</si>
  <si>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</si>
  <si>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</si>
  <si>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</si>
  <si>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</si>
  <si>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</si>
  <si>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</si>
  <si>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</si>
  <si>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</si>
  <si>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</si>
  <si>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</si>
  <si>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</si>
  <si>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</si>
  <si>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</si>
  <si>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</si>
  <si>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</si>
  <si>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</si>
  <si>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</si>
  <si>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</si>
  <si>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</si>
  <si>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</si>
  <si>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</si>
  <si>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</si>
  <si>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</si>
  <si>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</si>
  <si>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</si>
  <si>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</si>
  <si>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</si>
  <si>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</si>
  <si>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</si>
  <si>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</si>
  <si>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</si>
  <si>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</si>
  <si>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</si>
  <si>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</si>
  <si>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</si>
  <si>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</si>
  <si>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</si>
  <si>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</si>
  <si>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</si>
  <si>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</si>
  <si>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</si>
  <si>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</si>
  <si>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</si>
  <si>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</si>
  <si>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</si>
  <si>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</si>
  <si>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</si>
  <si>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</si>
  <si>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</si>
  <si>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</si>
  <si>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</si>
  <si>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</si>
  <si>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</si>
  <si>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</si>
  <si>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</si>
  <si>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</si>
  <si>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</si>
  <si>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</si>
  <si>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</si>
  <si>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</si>
  <si>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</si>
  <si>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</si>
  <si>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</si>
  <si>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</si>
  <si>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</si>
  <si>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</si>
  <si>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</si>
  <si>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</si>
  <si>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</si>
  <si>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</si>
  <si>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</si>
  <si>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</si>
  <si>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</si>
  <si>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</si>
  <si>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</si>
  <si>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</si>
  <si>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</si>
  <si>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</si>
  <si>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</si>
  <si>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</si>
  <si>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</si>
  <si>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</si>
  <si>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</si>
  <si>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</si>
  <si>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</si>
  <si>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</si>
  <si>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</si>
  <si>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</si>
  <si>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</si>
  <si>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</si>
  <si>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</si>
  <si>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</si>
  <si>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</si>
  <si>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</si>
  <si>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</si>
  <si>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</si>
  <si>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</si>
  <si>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</si>
  <si>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</si>
  <si>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</si>
  <si>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</si>
  <si>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</si>
  <si>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</si>
  <si>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</si>
  <si>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</si>
  <si>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</si>
  <si>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</si>
  <si>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</si>
  <si>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</si>
  <si>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</si>
  <si>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</si>
  <si>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</si>
  <si>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</si>
  <si>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</si>
  <si>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</si>
  <si>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</si>
  <si>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</si>
  <si>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</si>
  <si>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</si>
  <si>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</si>
  <si>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</si>
  <si>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</si>
  <si>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</si>
  <si>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</si>
  <si>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</si>
  <si>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</si>
  <si>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</si>
  <si>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</si>
  <si>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</si>
  <si>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</si>
  <si>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</si>
  <si>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</si>
  <si>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</si>
  <si>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</si>
  <si>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</si>
  <si>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</si>
  <si>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</si>
  <si>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</si>
  <si>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</si>
  <si>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</si>
  <si>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</si>
  <si>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</si>
  <si>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</si>
  <si>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</si>
  <si>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</si>
  <si>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</si>
  <si>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</si>
  <si>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</si>
  <si>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</si>
  <si>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</si>
  <si>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</si>
  <si>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</si>
  <si>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</si>
  <si>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</si>
  <si>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</si>
  <si>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</si>
  <si>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</si>
  <si>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</si>
  <si>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</si>
  <si>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</si>
  <si>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</si>
  <si>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</si>
  <si>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</si>
  <si>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</si>
  <si>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</si>
  <si>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</si>
  <si>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</si>
  <si>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</si>
  <si>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</si>
  <si>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</si>
  <si>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</si>
  <si>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</si>
  <si>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</si>
  <si>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</si>
  <si>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</si>
  <si>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</si>
  <si>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</si>
  <si>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</si>
  <si>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</si>
  <si>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</si>
  <si>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</si>
  <si>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</si>
  <si>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</si>
  <si>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</si>
  <si>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</si>
  <si>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</si>
  <si>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</si>
  <si>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</si>
  <si>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</si>
  <si>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</si>
  <si>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</si>
  <si>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</si>
  <si>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</si>
  <si>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</si>
  <si>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</si>
  <si>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</si>
  <si>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</si>
  <si>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</si>
  <si>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</si>
  <si>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</si>
  <si>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</si>
  <si>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</si>
  <si>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</si>
  <si>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</si>
  <si>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</si>
  <si>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</si>
  <si>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</si>
  <si>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</si>
  <si>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</si>
  <si>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</si>
  <si>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</si>
  <si>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</si>
  <si>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</si>
  <si>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</si>
  <si>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</si>
  <si>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</si>
  <si>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</si>
  <si>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</si>
  <si>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</si>
  <si>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</si>
  <si>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</si>
  <si>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</si>
  <si>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</si>
  <si>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</si>
  <si>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</si>
  <si>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</si>
  <si>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</si>
  <si>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</si>
  <si>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</si>
  <si>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</si>
  <si>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</si>
  <si>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</si>
  <si>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</si>
  <si>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</si>
  <si>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</si>
  <si>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</si>
  <si>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</si>
  <si>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</si>
  <si>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</si>
  <si>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</si>
  <si>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</si>
  <si>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</si>
  <si>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</si>
  <si>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</si>
  <si>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</si>
  <si>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</si>
  <si>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</si>
  <si>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</si>
  <si>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</si>
  <si>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</si>
  <si>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</si>
  <si>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</si>
  <si>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</si>
  <si>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</si>
  <si>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</si>
  <si>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</si>
  <si>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</si>
  <si>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</si>
  <si>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</si>
  <si>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</si>
  <si>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</si>
  <si>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</si>
  <si>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</si>
  <si>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</si>
  <si>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</si>
  <si>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</si>
  <si>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</si>
  <si>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</si>
  <si>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</si>
  <si>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</si>
  <si>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</si>
  <si>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</si>
  <si>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</si>
  <si>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</si>
  <si>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</si>
  <si>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</si>
  <si>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</si>
  <si>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</si>
  <si>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</si>
  <si>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</si>
  <si>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</si>
  <si>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</si>
  <si>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</si>
  <si>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</si>
  <si>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</si>
  <si>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</si>
  <si>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</si>
  <si>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</si>
  <si>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</si>
  <si>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</si>
  <si>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</si>
  <si>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</si>
  <si>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</si>
  <si>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</si>
  <si>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</si>
  <si>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</si>
  <si>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</si>
  <si>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</si>
  <si>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</si>
  <si>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</si>
  <si>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</si>
  <si>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</si>
  <si>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</si>
  <si>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</si>
  <si>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</si>
  <si>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</si>
  <si>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</si>
  <si>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</si>
  <si>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</si>
  <si>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</si>
  <si>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</si>
  <si>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</si>
  <si>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</si>
  <si>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</si>
  <si>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</si>
  <si>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</si>
  <si>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</si>
  <si>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</si>
  <si>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</si>
  <si>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</si>
  <si>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</si>
  <si>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</si>
  <si>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</si>
  <si>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</si>
  <si>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</si>
  <si>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</si>
  <si>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</si>
  <si>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</si>
  <si>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</si>
  <si>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</si>
  <si>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</si>
  <si>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</si>
  <si>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</si>
  <si>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</si>
  <si>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</si>
  <si>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</si>
  <si>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</si>
  <si>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</si>
  <si>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</si>
  <si>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</si>
  <si>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</si>
  <si>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</si>
  <si>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</si>
  <si>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</si>
  <si>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</si>
  <si>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</si>
  <si>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</si>
  <si>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</si>
  <si>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</si>
  <si>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</si>
  <si>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</si>
  <si>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</si>
  <si>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</si>
  <si>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</si>
  <si>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</si>
  <si>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</si>
  <si>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</si>
  <si>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</si>
  <si>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</si>
  <si>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</si>
  <si>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</si>
  <si>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</si>
  <si>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</si>
  <si>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</si>
  <si>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</si>
  <si>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</si>
  <si>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</si>
  <si>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</si>
  <si>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</si>
  <si>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</si>
  <si>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</si>
  <si>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</si>
  <si>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</si>
  <si>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</si>
  <si>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</si>
  <si>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</si>
  <si>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</si>
  <si>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</si>
  <si>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</si>
  <si>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</si>
  <si>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</si>
  <si>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</si>
  <si>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</si>
  <si>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</si>
  <si>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</si>
  <si>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</si>
  <si>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</si>
  <si>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</si>
  <si>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</si>
  <si>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</si>
  <si>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</si>
  <si>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</si>
  <si>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</si>
  <si>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</si>
  <si>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</si>
  <si>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</si>
  <si>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</si>
  <si>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</si>
  <si>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</si>
  <si>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</si>
  <si>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</si>
  <si>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</si>
  <si>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</si>
  <si>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</si>
  <si>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</si>
  <si>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</si>
  <si>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</si>
  <si>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</si>
  <si>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</si>
  <si>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</si>
  <si>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</si>
  <si>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</si>
  <si>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</si>
  <si>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</si>
  <si>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</si>
  <si>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</si>
  <si>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</si>
  <si>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</si>
  <si>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</si>
  <si>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</si>
  <si>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</si>
  <si>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</si>
  <si>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</si>
  <si>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</si>
  <si>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</si>
  <si>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</si>
  <si>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</si>
  <si>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</si>
  <si>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</si>
  <si>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</si>
  <si>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</si>
  <si>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</si>
  <si>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</si>
  <si>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</si>
  <si>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</si>
  <si>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</si>
  <si>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</si>
  <si>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</si>
  <si>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</si>
  <si>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</si>
  <si>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</si>
  <si>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</si>
  <si>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</si>
  <si>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</si>
  <si>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</si>
  <si>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</si>
  <si>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</si>
  <si>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</si>
  <si>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</si>
  <si>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</si>
  <si>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</si>
  <si>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</si>
  <si>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</si>
  <si>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</si>
  <si>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</si>
  <si>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</si>
  <si>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</si>
  <si>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</si>
  <si>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</si>
  <si>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</si>
  <si>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</si>
  <si>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</si>
  <si>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</si>
  <si>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</si>
  <si>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</si>
  <si>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</si>
  <si>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</si>
  <si>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</si>
  <si>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</si>
  <si>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</si>
  <si>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</si>
  <si>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</si>
  <si>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</si>
  <si>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</si>
  <si>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</si>
  <si>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</si>
  <si>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</si>
  <si>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</si>
  <si>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</si>
  <si>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</si>
  <si>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</si>
  <si>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</si>
  <si>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</si>
  <si>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</si>
  <si>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</si>
  <si>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</si>
  <si>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</si>
  <si>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</si>
  <si>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</si>
  <si>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</si>
  <si>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</si>
  <si>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</si>
  <si>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</si>
  <si>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</si>
  <si>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</si>
  <si>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</si>
  <si>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</si>
  <si>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</si>
  <si>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</si>
  <si>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</si>
  <si>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</si>
  <si>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</si>
  <si>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</si>
  <si>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</si>
  <si>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</si>
  <si>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</si>
  <si>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</si>
  <si>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</si>
  <si>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</si>
  <si>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</si>
  <si>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</si>
  <si>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</si>
  <si>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</si>
  <si>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</si>
  <si>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</si>
  <si>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</si>
  <si>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</si>
  <si>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</si>
  <si>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</si>
  <si>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</si>
  <si>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</si>
  <si>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</si>
  <si>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</si>
  <si>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</si>
  <si>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</si>
  <si>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</si>
  <si>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</si>
  <si>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</si>
  <si>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</si>
  <si>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</si>
  <si>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</si>
  <si>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</si>
  <si>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</si>
  <si>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</si>
  <si>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</si>
  <si>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</si>
  <si>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</si>
  <si>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</si>
  <si>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</si>
  <si>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</si>
  <si>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</si>
  <si>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</si>
  <si>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</si>
  <si>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</si>
  <si>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</si>
  <si>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</si>
  <si>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</si>
  <si>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</si>
  <si>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</si>
  <si>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</si>
  <si>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</si>
  <si>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</si>
  <si>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</si>
  <si>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</si>
  <si>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</si>
  <si>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</si>
  <si>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</si>
  <si>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</si>
  <si>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</si>
  <si>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</si>
  <si>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</si>
  <si>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</si>
  <si>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</si>
  <si>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</si>
  <si>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</si>
  <si>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</si>
  <si>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</si>
  <si>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</si>
  <si>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</si>
  <si>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</si>
  <si>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</si>
  <si>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</si>
  <si>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</si>
  <si>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</si>
  <si>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</si>
  <si>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</si>
  <si>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</si>
  <si>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</si>
  <si>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</si>
  <si>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</si>
  <si>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</si>
  <si>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</si>
  <si>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</si>
  <si>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</si>
  <si>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</si>
  <si>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</si>
  <si>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</si>
  <si>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</si>
  <si>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</si>
  <si>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</si>
  <si>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</si>
  <si>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</si>
  <si>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</si>
  <si>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</si>
  <si>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</si>
  <si>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</si>
  <si>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</si>
  <si>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</si>
  <si>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</si>
  <si>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</si>
  <si>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</si>
  <si>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</si>
  <si>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</si>
  <si>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</si>
  <si>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</si>
  <si>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</si>
  <si>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</si>
  <si>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</si>
  <si>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</si>
  <si>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</si>
  <si>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</si>
  <si>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</si>
  <si>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</si>
  <si>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</si>
  <si>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</si>
  <si>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</si>
  <si>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</si>
  <si>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</si>
  <si>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</si>
  <si>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</si>
  <si>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</si>
  <si>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</si>
  <si>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</si>
  <si>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</si>
  <si>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</si>
  <si>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</si>
  <si>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</si>
  <si>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</si>
  <si>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</si>
  <si>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</si>
  <si>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</si>
  <si>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</si>
  <si>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</si>
  <si>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</si>
  <si>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</si>
  <si>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</si>
  <si>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</si>
  <si>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</si>
  <si>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</si>
  <si>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</si>
  <si>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</si>
  <si>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</si>
  <si>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</si>
  <si>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</si>
  <si>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</si>
  <si>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</si>
  <si>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</si>
  <si>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</si>
  <si>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</si>
  <si>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</si>
  <si>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</si>
  <si>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</si>
  <si>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</si>
  <si>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</si>
  <si>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</si>
  <si>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</si>
  <si>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</si>
  <si>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</si>
  <si>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</si>
  <si>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</si>
  <si>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</si>
  <si>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</si>
  <si>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</si>
  <si>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</si>
  <si>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</si>
  <si>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</si>
  <si>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</si>
  <si>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</si>
  <si>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</si>
  <si>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</si>
  <si>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</si>
  <si>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</si>
  <si>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</si>
  <si>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</si>
  <si>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</si>
  <si>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</si>
  <si>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</si>
  <si>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</si>
  <si>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</si>
  <si>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</si>
  <si>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</si>
  <si>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</si>
  <si>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</si>
  <si>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</si>
  <si>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</si>
  <si>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</si>
  <si>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</si>
  <si>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</si>
  <si>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</si>
  <si>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</si>
  <si>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</si>
  <si>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</si>
  <si>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</si>
  <si>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</si>
  <si>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</si>
  <si>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</si>
  <si>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</si>
  <si>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</si>
  <si>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</si>
  <si>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</si>
  <si>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</si>
  <si>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</si>
  <si>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</si>
  <si>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</si>
  <si>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</si>
  <si>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</si>
  <si>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</si>
  <si>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</si>
  <si>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</si>
  <si>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</si>
  <si>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</si>
  <si>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</si>
  <si>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</si>
  <si>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</si>
  <si>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</si>
  <si>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</si>
  <si>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</si>
  <si>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</si>
  <si>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</si>
  <si>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</si>
  <si>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</si>
  <si>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</si>
  <si>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</si>
  <si>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</si>
  <si>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</si>
  <si>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</si>
  <si>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</si>
  <si>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</si>
  <si>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</si>
  <si>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</si>
  <si>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</si>
  <si>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</si>
  <si>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</si>
  <si>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</si>
  <si>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</si>
  <si>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</si>
  <si>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</si>
  <si>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</si>
  <si>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</si>
  <si>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</si>
  <si>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</si>
  <si>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</si>
  <si>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</si>
  <si>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</si>
  <si>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</si>
  <si>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</si>
  <si>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</si>
  <si>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</si>
  <si>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</si>
  <si>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</si>
  <si>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</si>
  <si>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</si>
  <si>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</si>
  <si>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</si>
  <si>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</si>
  <si>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</si>
  <si>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</si>
  <si>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</si>
  <si>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</si>
  <si>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</si>
  <si>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</si>
  <si>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</si>
  <si>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</si>
  <si>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</si>
  <si>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</si>
  <si>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</si>
  <si>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</si>
  <si>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</si>
  <si>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</si>
  <si>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</si>
  <si>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</si>
  <si>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</si>
  <si>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</si>
  <si>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</si>
  <si>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</si>
  <si>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</si>
  <si>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</si>
  <si>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</si>
  <si>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</si>
  <si>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</si>
  <si>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</si>
  <si>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</si>
  <si>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</si>
  <si>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</si>
  <si>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</si>
  <si>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</si>
  <si>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</si>
  <si>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</si>
  <si>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</si>
  <si>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</si>
  <si>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</si>
  <si>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</si>
  <si>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</si>
  <si>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</si>
  <si>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</si>
  <si>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</si>
  <si>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</si>
  <si>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</si>
  <si>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</si>
  <si>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</si>
  <si>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</si>
  <si>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</si>
  <si>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</si>
  <si>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</si>
  <si>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</si>
  <si>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</si>
  <si>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</si>
  <si>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</si>
  <si>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</si>
  <si>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</si>
  <si>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</si>
  <si>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</si>
  <si>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</si>
  <si>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</si>
  <si>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</si>
  <si>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</si>
  <si>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</si>
  <si>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</si>
  <si>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</si>
  <si>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</si>
  <si>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</si>
  <si>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</si>
  <si>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</si>
  <si>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</si>
  <si>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</si>
  <si>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</si>
  <si>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</si>
  <si>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</si>
  <si>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</si>
  <si>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</si>
  <si>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</si>
  <si>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</si>
  <si>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</si>
  <si>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</si>
  <si>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</si>
  <si>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</si>
  <si>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</si>
  <si>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</si>
  <si>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</si>
  <si>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</si>
  <si>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</si>
  <si>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</si>
  <si>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</si>
  <si>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</si>
  <si>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</si>
  <si>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</si>
  <si>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</si>
  <si>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</si>
  <si>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</si>
  <si>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</si>
  <si>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</si>
  <si>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</si>
  <si>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</si>
  <si>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</si>
  <si>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</si>
  <si>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</si>
  <si>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</si>
  <si>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</si>
  <si>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</si>
  <si>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</si>
  <si>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</si>
  <si>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</si>
  <si>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</si>
  <si>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</si>
  <si>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</si>
  <si>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</si>
  <si>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</si>
  <si>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</si>
  <si>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</si>
  <si>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</si>
  <si>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</si>
  <si>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</si>
  <si>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</si>
  <si>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</si>
  <si>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</si>
  <si>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</si>
  <si>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</si>
  <si>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</si>
  <si>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</si>
  <si>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</si>
  <si>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</si>
  <si>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</si>
  <si>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</si>
  <si>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</si>
  <si>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</si>
  <si>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</si>
  <si>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</si>
  <si>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</si>
  <si>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</si>
  <si>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</si>
  <si>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</si>
  <si>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</si>
  <si>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</si>
  <si>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</si>
  <si>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</si>
  <si>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</si>
  <si>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</si>
  <si>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</si>
  <si>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</si>
  <si>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</si>
  <si>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</si>
  <si>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</si>
  <si>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</si>
  <si>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</si>
  <si>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</si>
  <si>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</si>
  <si>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</si>
  <si>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</si>
  <si>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</si>
  <si>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</si>
  <si>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</si>
  <si>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</si>
  <si>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</si>
  <si>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</si>
  <si>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</si>
  <si>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</si>
  <si>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</si>
  <si>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</si>
  <si>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</si>
  <si>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</si>
  <si>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</si>
  <si>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</si>
  <si>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</si>
  <si>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</si>
  <si>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</si>
  <si>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</si>
  <si>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</si>
  <si>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</si>
  <si>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</si>
  <si>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</si>
  <si>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</si>
  <si>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</si>
  <si>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</si>
  <si>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</si>
  <si>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</si>
  <si>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</si>
  <si>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</si>
  <si>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</si>
  <si>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</si>
  <si>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</si>
  <si>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</si>
  <si>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</si>
  <si>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</si>
  <si>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</si>
  <si>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</si>
  <si>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</si>
  <si>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</si>
  <si>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</si>
  <si>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</si>
  <si>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</si>
  <si>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</si>
  <si>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</si>
  <si>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</si>
  <si>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</si>
  <si>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</si>
  <si>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</si>
  <si>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</si>
  <si>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</si>
  <si>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</si>
  <si>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</si>
  <si>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</si>
  <si>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</si>
  <si>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</si>
  <si>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</si>
  <si>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</si>
  <si>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</si>
  <si>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</si>
  <si>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</si>
  <si>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</si>
  <si>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</si>
  <si>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</si>
  <si>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</si>
  <si>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</si>
  <si>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</si>
  <si>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</si>
  <si>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</si>
  <si>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</si>
  <si>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</si>
  <si>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</si>
  <si>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</si>
  <si>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</si>
  <si>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</si>
  <si>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</si>
  <si>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</si>
  <si>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</si>
  <si>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</si>
  <si>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</si>
  <si>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</si>
  <si>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</si>
  <si>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</si>
  <si>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</si>
  <si>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</si>
  <si>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</si>
  <si>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</si>
  <si>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</si>
  <si>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</si>
  <si>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</si>
  <si>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</si>
  <si>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</si>
  <si>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</si>
  <si>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</si>
  <si>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</si>
  <si>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</si>
  <si>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</si>
  <si>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</si>
  <si>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</si>
  <si>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</si>
  <si>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</si>
  <si>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</si>
  <si>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</si>
  <si>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</si>
  <si>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</si>
  <si>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</si>
  <si>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</si>
  <si>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</si>
  <si>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</si>
  <si>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</si>
  <si>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</si>
  <si>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</si>
  <si>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</si>
  <si>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</si>
  <si>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</si>
  <si>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</si>
  <si>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</si>
  <si>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</si>
  <si>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</si>
  <si>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</si>
  <si>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</si>
  <si>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</si>
  <si>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</si>
  <si>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</si>
  <si>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</si>
  <si>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</si>
  <si>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</si>
  <si>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</si>
  <si>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</si>
  <si>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</si>
  <si>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</si>
  <si>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</si>
  <si>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</si>
  <si>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</si>
  <si>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</si>
  <si>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</si>
  <si>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</si>
  <si>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</si>
  <si>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</si>
  <si>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</si>
  <si>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</si>
  <si>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</si>
  <si>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</si>
  <si>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</si>
  <si>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</si>
  <si>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</si>
  <si>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</si>
  <si>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</si>
  <si>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</si>
  <si>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</si>
  <si>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</si>
  <si>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</si>
  <si>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</si>
  <si>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</si>
  <si>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</si>
  <si>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</si>
  <si>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</si>
  <si>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</si>
  <si>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</si>
  <si>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</si>
  <si>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</si>
  <si>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</si>
  <si>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</si>
  <si>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</si>
  <si>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</si>
  <si>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</si>
  <si>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</si>
  <si>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</si>
  <si>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</si>
  <si>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</si>
  <si>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</si>
  <si>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</si>
  <si>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</si>
  <si>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</si>
  <si>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</si>
  <si>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</si>
  <si>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</si>
  <si>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</si>
  <si>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</si>
  <si>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</si>
  <si>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</si>
  <si>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</si>
  <si>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</si>
  <si>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</si>
  <si>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</si>
  <si>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</si>
  <si>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</si>
  <si>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</si>
  <si>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</si>
  <si>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</si>
  <si>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</si>
  <si>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</si>
  <si>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</si>
  <si>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</si>
  <si>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</si>
  <si>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</si>
  <si>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</si>
  <si>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</si>
  <si>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</si>
  <si>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</si>
  <si>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</si>
  <si>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</si>
  <si>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</si>
  <si>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</si>
  <si>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</si>
  <si>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</si>
  <si>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</si>
  <si>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</si>
  <si>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</si>
  <si>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</si>
  <si>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</si>
  <si>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</si>
  <si>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</si>
  <si>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</si>
  <si>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</si>
  <si>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</si>
  <si>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</si>
  <si>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</si>
  <si>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</si>
  <si>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</si>
  <si>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</si>
  <si>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</si>
  <si>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</si>
  <si>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</si>
  <si>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</si>
  <si>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</si>
  <si>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</si>
  <si>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</si>
  <si>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</si>
  <si>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</si>
  <si>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</si>
  <si>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</si>
  <si>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</si>
  <si>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</si>
  <si>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</si>
  <si>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</si>
  <si>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</si>
  <si>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</si>
  <si>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</si>
  <si>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</si>
  <si>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</si>
  <si>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</si>
  <si>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</si>
  <si>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</si>
  <si>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</si>
  <si>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</si>
  <si>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</si>
  <si>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</si>
  <si>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</si>
  <si>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</si>
  <si>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</si>
  <si>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</si>
  <si>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</si>
  <si>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</si>
  <si>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</si>
  <si>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</si>
  <si>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</si>
  <si>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</si>
  <si>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</si>
  <si>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</si>
  <si>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</si>
  <si>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</si>
  <si>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</si>
  <si>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</si>
  <si>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</si>
  <si>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</si>
  <si>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</si>
  <si>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</si>
  <si>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</si>
  <si>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</si>
  <si>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</si>
  <si>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</si>
  <si>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</si>
  <si>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</si>
  <si>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</si>
  <si>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</si>
  <si>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</si>
  <si>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</si>
  <si>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</si>
  <si>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</si>
  <si>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</si>
  <si>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</si>
  <si>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</si>
  <si>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</si>
  <si>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</si>
  <si>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</si>
  <si>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</si>
  <si>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</si>
  <si>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</si>
  <si>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</si>
  <si>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</si>
  <si>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</si>
  <si>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</si>
  <si>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</si>
  <si>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</si>
  <si>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</si>
  <si>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</si>
  <si>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</si>
  <si>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</si>
  <si>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</si>
  <si>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</si>
  <si>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</si>
  <si>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</si>
  <si>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</si>
  <si>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</si>
  <si>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</si>
  <si>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</si>
  <si>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</si>
  <si>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</si>
  <si>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</si>
  <si>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</si>
  <si>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</si>
  <si>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</si>
  <si>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</si>
  <si>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</si>
  <si>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</si>
  <si>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</si>
  <si>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</si>
  <si>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</si>
  <si>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</si>
  <si>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</si>
  <si>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</si>
  <si>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</si>
  <si>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</si>
  <si>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</si>
  <si>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</si>
  <si>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</si>
  <si>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</si>
  <si>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</si>
  <si>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</si>
  <si>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</si>
  <si>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</si>
  <si>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</si>
  <si>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</si>
  <si>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</si>
  <si>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</si>
  <si>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</si>
  <si>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</si>
  <si>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</si>
  <si>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</si>
  <si>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</si>
  <si>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</si>
  <si>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</si>
  <si>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</si>
  <si>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</si>
  <si>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</si>
  <si>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</si>
  <si>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</si>
  <si>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</si>
  <si>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</si>
  <si>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</si>
  <si>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</si>
  <si>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</si>
  <si>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</si>
  <si>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</si>
  <si>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</si>
  <si>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</si>
  <si>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</si>
  <si>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</si>
  <si>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</si>
  <si>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</si>
  <si>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</si>
  <si>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</si>
  <si>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</si>
  <si>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</si>
  <si>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</si>
  <si>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</si>
  <si>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</si>
  <si>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</si>
  <si>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</si>
  <si>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</si>
  <si>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</si>
  <si>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</si>
  <si>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</si>
  <si>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</si>
  <si>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</si>
  <si>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</si>
  <si>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</si>
  <si>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</si>
  <si>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</si>
  <si>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</si>
  <si>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</si>
  <si>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</si>
  <si>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</si>
  <si>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</si>
  <si>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</si>
  <si>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</si>
  <si>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</si>
  <si>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</si>
  <si>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</si>
  <si>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</si>
  <si>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</si>
  <si>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</si>
  <si>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</si>
  <si>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</si>
  <si>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</si>
  <si>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</si>
  <si>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</si>
  <si>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</si>
  <si>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</si>
  <si>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</si>
  <si>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</si>
  <si>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</si>
  <si>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</si>
  <si>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</si>
  <si>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</si>
  <si>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</si>
  <si>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</si>
  <si>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</si>
  <si>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</si>
  <si>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</si>
  <si>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</si>
  <si>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</si>
  <si>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</si>
  <si>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</si>
  <si>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</si>
  <si>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</si>
  <si>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</si>
  <si>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</si>
  <si>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</si>
  <si>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</si>
  <si>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</si>
  <si>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</si>
  <si>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</si>
  <si>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</si>
  <si>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</si>
  <si>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</si>
  <si>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</si>
  <si>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</si>
  <si>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</si>
  <si>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</si>
  <si>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</si>
  <si>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</si>
  <si>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</si>
  <si>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</si>
  <si>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</si>
  <si>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</si>
  <si>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</si>
  <si>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</si>
  <si>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</si>
  <si>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</si>
  <si>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</si>
  <si>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</si>
  <si>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</si>
  <si>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</si>
  <si>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</si>
  <si>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</si>
  <si>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</si>
  <si>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</si>
  <si>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</si>
  <si>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</si>
  <si>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</si>
  <si>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</si>
  <si>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</si>
  <si>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</si>
  <si>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</si>
  <si>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</si>
  <si>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</si>
  <si>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</si>
  <si>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</si>
  <si>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</si>
  <si>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</si>
  <si>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</si>
  <si>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</si>
  <si>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</si>
  <si>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</si>
  <si>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</si>
  <si>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</si>
  <si>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</si>
  <si>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</si>
  <si>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</si>
  <si>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</si>
  <si>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</si>
  <si>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</si>
  <si>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</si>
  <si>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</si>
  <si>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</si>
  <si>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</si>
  <si>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</si>
  <si>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</si>
  <si>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</si>
  <si>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</si>
  <si>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</si>
  <si>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</si>
  <si>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</si>
  <si>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</si>
  <si>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</si>
  <si>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</si>
  <si>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</si>
  <si>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</si>
  <si>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</si>
  <si>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</si>
  <si>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</si>
  <si>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</si>
  <si>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</si>
  <si>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</si>
  <si>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</si>
  <si>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</si>
  <si>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</si>
  <si>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</si>
  <si>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</si>
  <si>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</si>
  <si>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</si>
  <si>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</si>
  <si>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</si>
  <si>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</si>
  <si>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</si>
  <si>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</si>
  <si>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</si>
  <si>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</si>
  <si>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</si>
  <si>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</si>
  <si>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</si>
  <si>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</si>
  <si>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</si>
  <si>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</si>
  <si>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</si>
  <si>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</si>
  <si>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</si>
  <si>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</si>
  <si>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</si>
  <si>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</si>
  <si>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</si>
  <si>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</si>
  <si>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</si>
  <si>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</si>
  <si>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</si>
  <si>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</si>
  <si>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</si>
  <si>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</si>
  <si>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</si>
  <si>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</si>
  <si>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</si>
  <si>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</si>
  <si>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</si>
  <si>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</si>
  <si>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</si>
  <si>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</si>
  <si>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</si>
  <si>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</si>
  <si>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</si>
  <si>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</si>
  <si>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</si>
  <si>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</si>
  <si>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</si>
  <si>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</si>
  <si>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</si>
  <si>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</si>
  <si>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</si>
  <si>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</si>
  <si>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</si>
  <si>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</si>
  <si>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</si>
  <si>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</si>
  <si>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</si>
  <si>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</si>
  <si>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</si>
  <si>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</si>
  <si>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</si>
  <si>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</si>
  <si>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</si>
  <si>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</si>
  <si>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</si>
  <si>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</si>
  <si>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</si>
  <si>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</si>
  <si>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</si>
  <si>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</si>
  <si>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</si>
  <si>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</si>
  <si>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</si>
  <si>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</si>
  <si>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</si>
  <si>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</si>
  <si>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</si>
  <si>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</si>
  <si>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</si>
  <si>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</si>
  <si>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</si>
  <si>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</si>
  <si>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</si>
  <si>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</si>
  <si>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</si>
  <si>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</si>
  <si>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</si>
  <si>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</si>
  <si>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</si>
  <si>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</si>
  <si>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</si>
  <si>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</si>
  <si>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</si>
  <si>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</si>
  <si>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</si>
  <si>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</si>
  <si>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</si>
  <si>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</si>
  <si>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</si>
  <si>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</si>
  <si>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</si>
  <si>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</si>
  <si>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</si>
  <si>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</si>
  <si>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</si>
  <si>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</si>
  <si>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</si>
  <si>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</si>
  <si>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</si>
  <si>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</si>
  <si>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</si>
  <si>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</si>
  <si>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</si>
  <si>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</si>
  <si>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</si>
  <si>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</si>
  <si>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</si>
  <si>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</si>
  <si>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</si>
  <si>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</si>
  <si>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</si>
  <si>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</si>
  <si>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</si>
  <si>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</si>
  <si>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</si>
  <si>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</si>
  <si>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</si>
  <si>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</si>
  <si>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</si>
  <si>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</si>
  <si>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</si>
  <si>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</si>
  <si>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</si>
  <si>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</si>
  <si>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</si>
  <si>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</si>
  <si>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</si>
  <si>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</si>
  <si>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</si>
  <si>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</si>
  <si>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</si>
  <si>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</si>
  <si>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</si>
  <si>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</si>
  <si>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</si>
  <si>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</si>
  <si>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</si>
  <si>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</si>
  <si>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</si>
  <si>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</si>
  <si>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</si>
  <si>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</si>
  <si>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</si>
  <si>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</si>
  <si>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</si>
  <si>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</si>
  <si>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</si>
  <si>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</si>
  <si>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</si>
  <si>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</si>
  <si>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</si>
  <si>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</si>
  <si>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</si>
  <si>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</si>
  <si>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</si>
  <si>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</si>
  <si>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</si>
  <si>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</si>
  <si>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</si>
  <si>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</si>
  <si>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</si>
  <si>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</si>
  <si>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</si>
  <si>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</si>
  <si>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</si>
  <si>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</si>
  <si>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</si>
  <si>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</si>
  <si>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</si>
  <si>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</si>
  <si>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</si>
  <si>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</si>
  <si>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</si>
  <si>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</si>
  <si>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</si>
  <si>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</si>
  <si>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</si>
  <si>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</si>
  <si>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</si>
  <si>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</si>
  <si>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</si>
  <si>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</si>
  <si>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</si>
  <si>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</si>
  <si>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</si>
  <si>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</si>
  <si>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</si>
  <si>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</si>
  <si>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</si>
  <si>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</si>
  <si>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</si>
  <si>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</si>
  <si>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</si>
  <si>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</si>
  <si>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</si>
  <si>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</si>
  <si>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</si>
  <si>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</si>
  <si>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</si>
  <si>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</si>
  <si>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</si>
  <si>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</si>
  <si>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</si>
  <si>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</si>
  <si>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</si>
  <si>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</si>
  <si>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</si>
  <si>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</si>
  <si>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</si>
  <si>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</si>
  <si>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</si>
  <si>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</si>
  <si>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</si>
  <si>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</si>
  <si>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</si>
  <si>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</si>
  <si>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</si>
  <si>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</si>
  <si>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</si>
  <si>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</si>
  <si>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</si>
  <si>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</si>
  <si>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</si>
  <si>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</si>
  <si>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</si>
  <si>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</si>
  <si>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</si>
  <si>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</si>
  <si>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</si>
  <si>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</si>
  <si>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</si>
  <si>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</si>
  <si>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</si>
  <si>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</si>
  <si>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</si>
  <si>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</si>
  <si>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</si>
  <si>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</si>
  <si>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</si>
  <si>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</si>
  <si>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</si>
  <si>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</si>
  <si>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</si>
  <si>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</si>
  <si>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</si>
  <si>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</si>
  <si>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</si>
  <si>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</si>
  <si>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</si>
  <si>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</si>
  <si>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</si>
  <si>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</si>
  <si>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</si>
  <si>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</si>
  <si>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</si>
  <si>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</si>
  <si>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</si>
  <si>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</si>
  <si>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</si>
  <si>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</si>
  <si>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</si>
  <si>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</si>
  <si>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</si>
  <si>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</si>
  <si>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</si>
  <si>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</si>
  <si>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</si>
  <si>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</si>
  <si>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</si>
  <si>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</si>
  <si>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</si>
  <si>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</si>
  <si>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</si>
  <si>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</si>
  <si>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</si>
  <si>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</si>
  <si>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</si>
  <si>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</si>
  <si>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</si>
  <si>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</si>
  <si>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</si>
  <si>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</si>
  <si>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</si>
  <si>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</si>
  <si>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</si>
  <si>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</si>
  <si>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</si>
  <si>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</si>
  <si>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</si>
  <si>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</si>
  <si>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</si>
  <si>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</si>
  <si>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</si>
  <si>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</si>
  <si>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</si>
  <si>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</si>
  <si>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</si>
  <si>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</si>
  <si>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</si>
  <si>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</si>
  <si>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</si>
  <si>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</si>
  <si>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</si>
  <si>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</si>
  <si>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</si>
  <si>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</si>
  <si>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</si>
  <si>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</si>
  <si>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</si>
  <si>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</si>
  <si>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</si>
  <si>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</si>
  <si>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</si>
  <si>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</si>
  <si>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</si>
  <si>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</si>
  <si>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</si>
  <si>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</si>
  <si>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</si>
  <si>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</si>
  <si>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</si>
  <si>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</si>
  <si>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</si>
  <si>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</si>
  <si>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</si>
  <si>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</si>
  <si>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</si>
  <si>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</si>
  <si>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</si>
  <si>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</si>
  <si>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</si>
  <si>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</si>
  <si>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</si>
  <si>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</si>
  <si>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</si>
  <si>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</si>
  <si>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</si>
  <si>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</si>
  <si>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</si>
  <si>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</si>
  <si>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</si>
  <si>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</si>
  <si>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</si>
  <si>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</si>
  <si>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</si>
  <si>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</si>
  <si>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</si>
  <si>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</si>
  <si>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</si>
  <si>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</si>
  <si>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</si>
  <si>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</si>
  <si>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</si>
  <si>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</si>
  <si>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</si>
  <si>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</si>
  <si>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</si>
  <si>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</si>
  <si>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</si>
  <si>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</si>
  <si>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</si>
  <si>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</si>
  <si>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</si>
  <si>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</si>
  <si>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</si>
  <si>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</si>
  <si>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</si>
  <si>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</si>
  <si>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</si>
  <si>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</si>
  <si>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</si>
  <si>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</si>
  <si>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</si>
  <si>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</si>
  <si>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</si>
  <si>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</si>
  <si>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</si>
  <si>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</si>
  <si>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</si>
  <si>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</si>
  <si>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</si>
  <si>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</si>
  <si>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</si>
  <si>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</si>
  <si>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</si>
  <si>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</si>
  <si>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</si>
  <si>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</si>
  <si>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</si>
  <si>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</si>
  <si>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</si>
  <si>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</si>
  <si>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</si>
  <si>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</si>
  <si>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</si>
  <si>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</si>
  <si>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</si>
  <si>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</si>
  <si>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</si>
  <si>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</si>
  <si>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</si>
  <si>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</si>
  <si>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</si>
  <si>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</si>
  <si>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</si>
  <si>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</si>
  <si>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</si>
  <si>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</si>
  <si>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</si>
  <si>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</si>
  <si>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</si>
  <si>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</si>
  <si>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</si>
  <si>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</si>
  <si>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</si>
  <si>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</si>
  <si>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</si>
  <si>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</si>
  <si>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</si>
  <si>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</si>
  <si>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</si>
  <si>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</si>
  <si>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</si>
  <si>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</si>
  <si>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</si>
  <si>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</si>
  <si>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</si>
  <si>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</si>
  <si>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</si>
  <si>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</si>
  <si>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</si>
  <si>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</si>
  <si>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</si>
  <si>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</si>
  <si>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</si>
  <si>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</si>
  <si>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</si>
  <si>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</si>
  <si>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</si>
  <si>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</si>
  <si>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</si>
  <si>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</si>
  <si>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</si>
  <si>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</si>
  <si>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</si>
  <si>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</si>
  <si>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</si>
  <si>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</si>
  <si>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</si>
  <si>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</si>
  <si>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</si>
  <si>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</si>
  <si>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</si>
  <si>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</si>
  <si>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</si>
  <si>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</si>
  <si>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</si>
  <si>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</si>
  <si>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</si>
  <si>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</si>
  <si>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</si>
  <si>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</si>
  <si>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</si>
  <si>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</si>
  <si>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</si>
  <si>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</si>
  <si>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</si>
  <si>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</si>
  <si>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</si>
  <si>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</si>
  <si>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</si>
  <si>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</si>
  <si>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</si>
  <si>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</si>
  <si>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</si>
  <si>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</si>
  <si>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</si>
  <si>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</si>
  <si>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</si>
  <si>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</si>
  <si>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</si>
  <si>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</si>
  <si>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</si>
  <si>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</si>
  <si>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</si>
  <si>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</si>
  <si>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</si>
  <si>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</si>
  <si>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</si>
  <si>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</si>
  <si>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</si>
  <si>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</si>
  <si>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</si>
  <si>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</si>
  <si>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</si>
  <si>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</si>
  <si>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</si>
  <si>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</si>
  <si>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</si>
  <si>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</si>
  <si>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</si>
  <si>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</si>
  <si>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</si>
  <si>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</si>
  <si>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</si>
  <si>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</si>
  <si>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</si>
  <si>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</si>
  <si>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</si>
  <si>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</si>
  <si>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</si>
  <si>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</si>
  <si>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</si>
  <si>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</si>
  <si>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</si>
  <si>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</si>
  <si>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</si>
  <si>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</si>
  <si>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</si>
  <si>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</si>
  <si>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</si>
  <si>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</si>
  <si>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</si>
  <si>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</si>
  <si>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</si>
  <si>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</si>
  <si>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</si>
  <si>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</si>
  <si>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</si>
  <si>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</si>
  <si>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</si>
  <si>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</si>
  <si>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</si>
  <si>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</si>
  <si>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</si>
  <si>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</si>
  <si>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</si>
  <si>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</si>
  <si>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</si>
  <si>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</si>
  <si>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</si>
  <si>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</si>
  <si>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</si>
  <si>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</si>
  <si>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</si>
  <si>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</si>
  <si>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</si>
  <si>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</si>
  <si>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</si>
  <si>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</si>
  <si>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</si>
  <si>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</si>
  <si>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</si>
  <si>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</si>
  <si>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</si>
  <si>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</si>
  <si>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</si>
  <si>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</si>
  <si>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</si>
  <si>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</si>
  <si>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</si>
  <si>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</si>
  <si>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</si>
  <si>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</si>
  <si>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</si>
  <si>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</si>
  <si>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</si>
  <si>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</si>
  <si>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</si>
  <si>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</si>
  <si>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</si>
  <si>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</si>
  <si>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</si>
  <si>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</si>
  <si>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</si>
  <si>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</si>
  <si>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</si>
  <si>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</si>
  <si>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</si>
  <si>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</si>
  <si>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</si>
  <si>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</si>
  <si>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</si>
  <si>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</si>
  <si>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</si>
  <si>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</si>
  <si>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</si>
  <si>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</si>
  <si>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</si>
  <si>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</si>
  <si>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</si>
  <si>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</si>
  <si>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</si>
  <si>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</si>
  <si>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</si>
  <si>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</si>
  <si>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</si>
  <si>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</si>
  <si>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</si>
  <si>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</si>
  <si>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</si>
  <si>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</si>
  <si>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</si>
  <si>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</si>
  <si>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</si>
  <si>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</si>
  <si>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</si>
  <si>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</si>
  <si>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</si>
  <si>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</si>
  <si>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</si>
  <si>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</si>
  <si>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</si>
  <si>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</si>
  <si>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</si>
  <si>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</si>
  <si>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</si>
  <si>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</si>
  <si>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</si>
  <si>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</si>
  <si>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</si>
  <si>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</si>
  <si>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</si>
  <si>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</si>
  <si>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</si>
  <si>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</si>
  <si>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</si>
  <si>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</si>
  <si>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</si>
  <si>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</si>
  <si>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</si>
  <si>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</si>
  <si>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</si>
  <si>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</si>
  <si>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</si>
  <si>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</si>
  <si>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</si>
  <si>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</si>
  <si>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</si>
  <si>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</si>
  <si>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</si>
  <si>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</si>
  <si>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</si>
  <si>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</si>
  <si>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</si>
  <si>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</si>
  <si>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</si>
  <si>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</si>
  <si>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</si>
  <si>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</si>
  <si>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</si>
  <si>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</si>
  <si>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</si>
  <si>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</si>
  <si>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</si>
  <si>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</si>
  <si>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</si>
  <si>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</si>
  <si>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</si>
  <si>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</si>
  <si>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</si>
  <si>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</si>
  <si>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</si>
  <si>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</si>
  <si>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</si>
  <si>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</si>
  <si>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</si>
  <si>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</si>
  <si>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</si>
  <si>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</si>
  <si>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</si>
  <si>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</si>
  <si>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</si>
  <si>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</si>
  <si>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</si>
  <si>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</si>
  <si>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</si>
  <si>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</si>
  <si>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</si>
  <si>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</si>
  <si>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</si>
  <si>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</si>
  <si>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</si>
  <si>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</si>
  <si>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</si>
  <si>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</si>
  <si>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</si>
  <si>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</si>
  <si>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</si>
  <si>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</si>
  <si>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</si>
  <si>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</si>
  <si>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</si>
  <si>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</si>
  <si>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</si>
  <si>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</si>
  <si>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</si>
  <si>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</si>
  <si>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</si>
  <si>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</si>
  <si>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</si>
  <si>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</si>
  <si>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</si>
  <si>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</si>
  <si>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</si>
  <si>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</si>
  <si>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</si>
  <si>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</si>
  <si>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</si>
  <si>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</si>
  <si>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</si>
  <si>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</si>
  <si>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</si>
  <si>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</si>
  <si>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</si>
  <si>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</si>
  <si>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</si>
  <si>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</si>
  <si>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</si>
  <si>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</si>
  <si>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</si>
  <si>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</si>
  <si>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</si>
  <si>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</si>
  <si>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</si>
  <si>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</si>
  <si>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</si>
  <si>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</si>
  <si>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</si>
  <si>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</si>
  <si>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</si>
  <si>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</si>
  <si>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</si>
  <si>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</si>
  <si>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</si>
  <si>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</si>
  <si>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</si>
  <si>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</si>
  <si>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</si>
  <si>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</si>
  <si>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</si>
  <si>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</si>
  <si>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</si>
  <si>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</si>
  <si>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</si>
  <si>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</si>
  <si>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</si>
  <si>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</si>
  <si>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</si>
  <si>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</si>
  <si>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</si>
  <si>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</si>
  <si>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</si>
  <si>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</si>
  <si>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</si>
  <si>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</si>
  <si>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</si>
  <si>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</si>
  <si>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</si>
  <si>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</si>
  <si>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</si>
  <si>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</si>
  <si>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</si>
  <si>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</si>
  <si>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</si>
  <si>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</si>
  <si>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</si>
  <si>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</si>
  <si>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</si>
  <si>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</si>
  <si>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</si>
  <si>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</si>
  <si>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</si>
  <si>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</si>
  <si>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</si>
  <si>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</si>
  <si>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</si>
  <si>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</si>
  <si>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</si>
  <si>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</si>
  <si>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</si>
  <si>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</si>
  <si>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</si>
  <si>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</si>
  <si>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</si>
  <si>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</si>
  <si>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</si>
  <si>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</si>
  <si>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</si>
  <si>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</si>
  <si>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</si>
  <si>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</si>
  <si>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</si>
  <si>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</si>
  <si>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</si>
  <si>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</si>
  <si>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</si>
  <si>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</si>
  <si>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</si>
  <si>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</si>
  <si>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</si>
  <si>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</si>
  <si>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</si>
  <si>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</si>
  <si>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</si>
  <si>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</si>
  <si>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</si>
  <si>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</si>
  <si>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</si>
  <si>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</si>
  <si>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</si>
  <si>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</si>
  <si>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</si>
  <si>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</si>
  <si>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</si>
  <si>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</si>
  <si>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</si>
  <si>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</si>
  <si>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</si>
  <si>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</si>
  <si>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</si>
  <si>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</si>
  <si>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</si>
  <si>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</si>
  <si>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</si>
  <si>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</si>
  <si>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</si>
  <si>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</si>
  <si>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</si>
  <si>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</si>
  <si>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</si>
  <si>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</si>
  <si>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</si>
  <si>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</si>
  <si>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</si>
  <si>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</si>
  <si>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</si>
  <si>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</si>
  <si>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</si>
  <si>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</si>
  <si>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</si>
  <si>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</si>
  <si>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</si>
  <si>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</si>
  <si>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</si>
  <si>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</si>
  <si>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</si>
  <si>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</si>
  <si>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</si>
  <si>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</si>
  <si>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</si>
  <si>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</si>
  <si>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</si>
  <si>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</si>
  <si>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</si>
  <si>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</si>
  <si>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</si>
  <si>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</si>
  <si>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</si>
  <si>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</si>
  <si>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</si>
  <si>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</si>
  <si>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</si>
  <si>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</si>
  <si>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</si>
  <si>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</si>
  <si>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</si>
  <si>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</si>
  <si>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</si>
  <si>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</si>
  <si>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</si>
  <si>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</si>
  <si>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</si>
  <si>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</si>
  <si>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</si>
  <si>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</si>
  <si>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</si>
  <si>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</si>
  <si>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</si>
  <si>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</si>
  <si>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</si>
  <si>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</si>
  <si>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</si>
  <si>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</si>
  <si>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</si>
  <si>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</si>
  <si>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</si>
  <si>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</si>
  <si>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</si>
  <si>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</si>
  <si>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</si>
  <si>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</si>
  <si>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</si>
  <si>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</si>
  <si>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</si>
  <si>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</si>
  <si>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</si>
  <si>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</si>
  <si>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</si>
  <si>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</si>
  <si>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</si>
  <si>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</si>
  <si>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</si>
  <si>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</si>
  <si>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</si>
  <si>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</si>
  <si>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</si>
  <si>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</si>
  <si>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</si>
  <si>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</si>
  <si>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</si>
  <si>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</si>
  <si>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</si>
  <si>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</si>
  <si>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</si>
  <si>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</si>
  <si>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</si>
  <si>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</si>
  <si>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</si>
  <si>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</si>
  <si>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</si>
  <si>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</si>
  <si>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</si>
  <si>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</si>
  <si>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</si>
  <si>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</si>
  <si>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</si>
  <si>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</si>
  <si>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</si>
  <si>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</si>
  <si>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</si>
  <si>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</si>
  <si>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</si>
  <si>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</si>
  <si>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</si>
  <si>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</si>
  <si>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</si>
  <si>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</si>
  <si>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</si>
  <si>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</si>
  <si>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</si>
  <si>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</si>
  <si>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</si>
  <si>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</si>
  <si>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</si>
  <si>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</si>
  <si>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</si>
  <si>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</si>
  <si>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</si>
  <si>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</si>
  <si>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</si>
  <si>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</si>
  <si>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</si>
  <si>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</si>
  <si>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</si>
  <si>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</si>
  <si>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</si>
  <si>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</si>
  <si>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</si>
  <si>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</si>
  <si>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</si>
  <si>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</si>
  <si>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</si>
  <si>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</si>
  <si>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</si>
  <si>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</si>
  <si>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</si>
  <si>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</si>
  <si>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</si>
  <si>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</si>
  <si>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</si>
  <si>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</si>
  <si>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</si>
  <si>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</si>
  <si>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</si>
  <si>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</si>
  <si>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</si>
  <si>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</si>
  <si>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</si>
  <si>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</si>
  <si>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</si>
  <si>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</si>
  <si>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</si>
  <si>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</si>
  <si>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</si>
  <si>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</si>
  <si>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</si>
  <si>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</si>
  <si>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</si>
  <si>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</si>
  <si>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</si>
  <si>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</si>
  <si>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</si>
  <si>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</si>
  <si>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</si>
  <si>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</si>
  <si>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</si>
  <si>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</si>
  <si>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</si>
  <si>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</si>
  <si>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</si>
  <si>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</si>
  <si>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</si>
  <si>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</si>
  <si>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</si>
  <si>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</si>
  <si>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</si>
  <si>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</si>
  <si>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</si>
  <si>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</si>
  <si>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</si>
  <si>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</si>
  <si>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</si>
  <si>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</si>
  <si>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</si>
  <si>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</si>
  <si>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</si>
  <si>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</si>
  <si>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</si>
  <si>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</si>
  <si>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</si>
  <si>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</si>
  <si>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</si>
  <si>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</si>
  <si>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</si>
  <si>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</si>
  <si>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</si>
  <si>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</si>
  <si>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</si>
  <si>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</si>
  <si>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</si>
  <si>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</si>
  <si>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</si>
  <si>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</si>
  <si>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</si>
  <si>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</si>
  <si>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</si>
  <si>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</si>
  <si>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</si>
  <si>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</si>
  <si>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</si>
  <si>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</si>
  <si>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</si>
  <si>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</si>
  <si>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</si>
  <si>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</si>
  <si>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</si>
  <si>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</si>
  <si>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</si>
  <si>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</si>
  <si>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</si>
  <si>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</si>
  <si>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</si>
  <si>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</si>
  <si>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</si>
  <si>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</si>
  <si>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</si>
  <si>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</si>
  <si>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</si>
  <si>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</si>
  <si>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</si>
  <si>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</si>
  <si>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</si>
  <si>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</si>
  <si>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</si>
  <si>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</si>
  <si>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</si>
  <si>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</si>
  <si>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</si>
  <si>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</si>
  <si>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</si>
  <si>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</si>
  <si>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</si>
  <si>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</si>
  <si>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</si>
  <si>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</si>
  <si>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</si>
  <si>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</si>
  <si>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</si>
  <si>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</si>
  <si>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</si>
  <si>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</si>
  <si>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</si>
  <si>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</si>
  <si>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</si>
  <si>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</si>
  <si>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</si>
  <si>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</si>
  <si>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</si>
  <si>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</si>
  <si>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</si>
  <si>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</si>
  <si>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</si>
  <si>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</si>
  <si>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</si>
  <si>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</si>
  <si>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</si>
  <si>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</si>
  <si>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</si>
  <si>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</si>
  <si>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</si>
  <si>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</si>
  <si>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</si>
  <si>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</si>
  <si>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</si>
  <si>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</si>
  <si>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</si>
  <si>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</si>
  <si>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</si>
  <si>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</si>
  <si>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</si>
  <si>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</si>
  <si>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</si>
  <si>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</si>
  <si>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</si>
  <si>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</si>
  <si>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</si>
  <si>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</si>
  <si>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</si>
  <si>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</si>
  <si>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</si>
  <si>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</si>
  <si>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</si>
  <si>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</si>
  <si>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</si>
  <si>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</si>
  <si>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</si>
  <si>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</si>
  <si>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</si>
  <si>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</si>
  <si>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</si>
  <si>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</si>
  <si>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</si>
  <si>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</si>
  <si>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</si>
  <si>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</si>
  <si>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</si>
  <si>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</si>
  <si>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</si>
  <si>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</si>
  <si>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</si>
  <si>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</si>
  <si>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</si>
  <si>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</si>
  <si>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</si>
  <si>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</si>
  <si>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</si>
  <si>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</si>
  <si>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</si>
  <si>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</si>
  <si>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</si>
  <si>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</si>
  <si>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</si>
  <si>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</si>
  <si>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</si>
  <si>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</si>
  <si>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</si>
  <si>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</si>
  <si>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</si>
  <si>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</si>
  <si>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</si>
  <si>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</si>
  <si>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</si>
  <si>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</si>
  <si>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</si>
  <si>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</si>
  <si>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</si>
  <si>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</si>
  <si>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</si>
  <si>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</si>
  <si>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</si>
  <si>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</si>
  <si>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</si>
  <si>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</si>
  <si>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</si>
  <si>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</si>
  <si>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</si>
  <si>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</si>
  <si>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</si>
  <si>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</si>
  <si>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</si>
  <si>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</si>
  <si>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</si>
  <si>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</si>
  <si>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</si>
  <si>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</si>
  <si>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</si>
  <si>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</si>
  <si>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</si>
  <si>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</si>
  <si>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</si>
  <si>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</si>
  <si>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</si>
  <si>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</si>
  <si>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</si>
  <si>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</si>
  <si>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</si>
  <si>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</si>
  <si>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</si>
  <si>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</si>
  <si>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</si>
  <si>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</si>
  <si>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</si>
  <si>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</si>
  <si>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</si>
  <si>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</si>
  <si>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</si>
  <si>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</si>
  <si>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</si>
  <si>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</si>
  <si>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</si>
  <si>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</si>
  <si>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</si>
  <si>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</si>
  <si>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</si>
  <si>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</si>
  <si>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</si>
  <si>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</si>
  <si>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</si>
  <si>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</si>
  <si>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</si>
  <si>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</si>
  <si>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</si>
  <si>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</si>
  <si>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</si>
  <si>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</si>
  <si>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</si>
  <si>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</si>
  <si>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</si>
  <si>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</si>
  <si>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</si>
  <si>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</si>
  <si>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</si>
  <si>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</si>
  <si>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</si>
  <si>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</si>
  <si>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</si>
  <si>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</si>
  <si>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</si>
  <si>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</si>
  <si>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</si>
  <si>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</si>
  <si>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</si>
  <si>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</si>
  <si>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</si>
  <si>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</si>
  <si>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</si>
  <si>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</si>
  <si>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</si>
  <si>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</si>
  <si>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</si>
  <si>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</si>
  <si>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</si>
  <si>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</si>
  <si>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</si>
  <si>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</si>
  <si>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</si>
  <si>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</si>
  <si>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</si>
  <si>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</si>
  <si>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</si>
  <si>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</si>
  <si>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</si>
  <si>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</si>
  <si>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</si>
  <si>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</si>
  <si>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</si>
  <si>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</si>
  <si>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</si>
  <si>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</si>
  <si>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</si>
  <si>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</si>
  <si>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</si>
  <si>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</si>
  <si>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</si>
  <si>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</si>
  <si>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</si>
  <si>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</si>
  <si>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</si>
  <si>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</si>
  <si>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</si>
  <si>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</si>
  <si>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</si>
  <si>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</si>
  <si>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</si>
  <si>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</si>
  <si>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</si>
  <si>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</si>
  <si>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</si>
  <si>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</si>
  <si>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</si>
  <si>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</si>
  <si>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</si>
  <si>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</si>
  <si>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</si>
  <si>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</si>
  <si>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</si>
  <si>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</si>
  <si>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</si>
  <si>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</si>
  <si>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</si>
  <si>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</si>
  <si>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</si>
  <si>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</si>
  <si>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</si>
  <si>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</si>
  <si>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</si>
  <si>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</si>
  <si>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</si>
  <si>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</si>
  <si>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</si>
  <si>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</si>
  <si>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</si>
  <si>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</si>
  <si>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</si>
  <si>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</si>
  <si>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</si>
  <si>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</si>
  <si>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</si>
  <si>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</si>
  <si>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</si>
  <si>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</si>
  <si>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</si>
  <si>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</si>
  <si>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</si>
  <si>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</si>
  <si>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</si>
  <si>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</si>
  <si>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</si>
  <si>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</si>
  <si>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</si>
  <si>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</si>
  <si>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</si>
  <si>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</si>
  <si>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</si>
  <si>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</si>
  <si>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</si>
  <si>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</si>
  <si>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</si>
  <si>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</si>
  <si>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</si>
  <si>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</si>
  <si>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</si>
  <si>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</si>
  <si>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</si>
  <si>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</si>
  <si>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</si>
  <si>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</si>
  <si>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</si>
  <si>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</si>
  <si>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</si>
  <si>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</si>
  <si>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</si>
  <si>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</si>
  <si>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</si>
  <si>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</si>
  <si>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</si>
  <si>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</si>
  <si>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</si>
  <si>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</si>
  <si>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</si>
  <si>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</si>
  <si>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</si>
  <si>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</si>
  <si>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</si>
  <si>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</si>
  <si>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</si>
  <si>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</si>
  <si>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</si>
  <si>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</si>
  <si>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</si>
  <si>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</si>
  <si>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</si>
  <si>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</si>
  <si>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</si>
  <si>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</si>
  <si>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</si>
  <si>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</si>
  <si>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</si>
  <si>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</si>
  <si>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</si>
  <si>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</si>
  <si>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</si>
  <si>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</si>
  <si>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</si>
  <si>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</si>
  <si>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</si>
  <si>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</si>
  <si>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</si>
  <si>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</si>
  <si>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</si>
  <si>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</si>
  <si>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</si>
  <si>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</si>
  <si>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</si>
  <si>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</si>
  <si>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</si>
  <si>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</si>
  <si>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</si>
  <si>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</si>
  <si>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</si>
  <si>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</si>
  <si>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</si>
  <si>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</si>
  <si>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</si>
  <si>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</si>
  <si>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</si>
  <si>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</si>
  <si>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</si>
  <si>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</si>
  <si>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</si>
  <si>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</si>
  <si>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</si>
  <si>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</si>
  <si>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</si>
  <si>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</si>
  <si>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</si>
  <si>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</si>
  <si>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</si>
  <si>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</si>
  <si>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</si>
  <si>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</si>
  <si>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</si>
  <si>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</si>
  <si>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</si>
  <si>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</si>
  <si>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</si>
  <si>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</si>
  <si>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</si>
  <si>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</si>
  <si>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</si>
  <si>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</si>
  <si>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</si>
  <si>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</si>
  <si>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</si>
  <si>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</si>
  <si>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</si>
  <si>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</si>
  <si>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</si>
  <si>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</si>
  <si>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</si>
  <si>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</si>
  <si>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</si>
  <si>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</si>
  <si>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</si>
  <si>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</si>
  <si>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</si>
  <si>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</si>
  <si>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</si>
  <si>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</si>
  <si>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</si>
  <si>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</si>
  <si>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</si>
  <si>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</si>
  <si>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</si>
  <si>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</si>
  <si>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</si>
  <si>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</si>
  <si>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</si>
  <si>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</si>
  <si>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</si>
  <si>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</si>
  <si>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</si>
  <si>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</si>
  <si>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</si>
  <si>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</si>
  <si>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</si>
  <si>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</si>
  <si>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</si>
  <si>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</si>
  <si>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</si>
  <si>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</si>
  <si>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</si>
  <si>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</si>
  <si>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</si>
  <si>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</si>
  <si>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</si>
  <si>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</si>
  <si>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</si>
  <si>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</si>
  <si>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</si>
  <si>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</si>
  <si>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</si>
  <si>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</si>
  <si>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</si>
  <si>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</si>
  <si>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</si>
  <si>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</si>
  <si>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</si>
  <si>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</si>
  <si>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</si>
  <si>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</si>
  <si>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</si>
  <si>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</si>
  <si>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</si>
  <si>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</si>
  <si>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</si>
  <si>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</si>
  <si>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</si>
  <si>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</si>
  <si>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</si>
  <si>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</si>
  <si>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</si>
  <si>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</si>
  <si>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</si>
  <si>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</si>
  <si>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</si>
  <si>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</si>
  <si>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</si>
  <si>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</si>
  <si>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</si>
  <si>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</si>
  <si>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</si>
  <si>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</si>
  <si>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</si>
  <si>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</si>
  <si>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</si>
  <si>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</si>
  <si>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</si>
  <si>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</si>
  <si>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</si>
  <si>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</si>
  <si>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</si>
  <si>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</si>
  <si>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</si>
  <si>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</si>
  <si>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</si>
  <si>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</si>
  <si>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</si>
  <si>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</si>
  <si>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</si>
  <si>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</si>
  <si>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</si>
  <si>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</si>
  <si>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</si>
  <si>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</si>
  <si>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</si>
  <si>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</si>
  <si>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</si>
  <si>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</si>
  <si>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</si>
  <si>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</si>
  <si>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</si>
  <si>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</si>
  <si>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</si>
  <si>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</si>
  <si>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</si>
  <si>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</si>
  <si>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</si>
  <si>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</si>
  <si>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</si>
  <si>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</si>
  <si>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</si>
  <si>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</si>
  <si>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</si>
  <si>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</si>
  <si>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</si>
  <si>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</si>
  <si>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</si>
  <si>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</si>
  <si>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</si>
  <si>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</si>
  <si>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</si>
  <si>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</si>
  <si>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</si>
  <si>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</si>
  <si>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</si>
  <si>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</si>
  <si>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</si>
  <si>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</si>
  <si>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</si>
  <si>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</si>
  <si>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</si>
  <si>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</si>
  <si>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</si>
  <si>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</si>
  <si>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</si>
  <si>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</si>
  <si>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</si>
  <si>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</si>
  <si>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</si>
  <si>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</si>
  <si>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</si>
  <si>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</si>
  <si>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</si>
  <si>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</si>
  <si>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</si>
  <si>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</si>
  <si>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</si>
  <si>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</si>
  <si>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</si>
  <si>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</si>
  <si>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</si>
  <si>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</si>
  <si>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</si>
  <si>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</si>
  <si>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</si>
  <si>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</si>
  <si>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</si>
  <si>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</si>
  <si>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</si>
  <si>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</si>
  <si>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</si>
  <si>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</si>
  <si>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</si>
  <si>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</si>
  <si>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</si>
  <si>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</si>
  <si>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</si>
  <si>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</si>
  <si>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</si>
  <si>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</si>
  <si>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</si>
  <si>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</si>
  <si>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</si>
  <si>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</si>
  <si>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</si>
  <si>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</si>
  <si>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</si>
  <si>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</si>
  <si>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</si>
  <si>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</si>
  <si>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</si>
  <si>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</si>
  <si>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</si>
  <si>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</si>
  <si>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</si>
  <si>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</si>
  <si>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</si>
  <si>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</si>
  <si>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</si>
  <si>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</si>
  <si>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</si>
  <si>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</si>
  <si>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</si>
  <si>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</si>
  <si>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</si>
  <si>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</si>
  <si>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</si>
  <si>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</si>
  <si>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</si>
  <si>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</si>
  <si>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</si>
  <si>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</si>
  <si>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</si>
  <si>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</si>
  <si>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</si>
  <si>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</si>
  <si>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</si>
  <si>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</si>
  <si>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</si>
  <si>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</si>
  <si>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</si>
  <si>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</si>
  <si>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</si>
  <si>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</si>
  <si>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</si>
  <si>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</si>
  <si>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</si>
  <si>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</si>
  <si>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</si>
  <si>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</si>
  <si>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</si>
  <si>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</si>
  <si>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</si>
  <si>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</si>
  <si>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</si>
  <si>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</si>
  <si>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</si>
  <si>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</si>
  <si>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</si>
  <si>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</si>
  <si>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</si>
  <si>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</si>
  <si>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</si>
  <si>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</si>
  <si>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</si>
  <si>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</si>
  <si>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</si>
  <si>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</si>
  <si>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</si>
  <si>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</si>
  <si>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</si>
  <si>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</si>
  <si>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</si>
  <si>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</si>
  <si>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</si>
  <si>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</si>
  <si>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</si>
  <si>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</si>
  <si>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</si>
  <si>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</si>
  <si>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</si>
  <si>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</si>
  <si>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</si>
  <si>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</si>
  <si>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</si>
  <si>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</si>
  <si>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</si>
  <si>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</si>
  <si>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</si>
  <si>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</si>
  <si>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</si>
  <si>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</si>
  <si>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</si>
  <si>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</si>
  <si>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</si>
  <si>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</si>
  <si>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</si>
  <si>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</si>
  <si>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</si>
  <si>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</si>
  <si>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</si>
  <si>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</si>
  <si>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</si>
  <si>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</si>
  <si>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</si>
  <si>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</si>
  <si>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</si>
  <si>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</si>
  <si>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</si>
  <si>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</si>
  <si>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</si>
  <si>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</si>
  <si>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</si>
  <si>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</si>
  <si>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</si>
  <si>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</si>
  <si>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</si>
  <si>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</si>
  <si>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</si>
  <si>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</si>
  <si>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</si>
  <si>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</si>
  <si>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</si>
  <si>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</si>
  <si>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</si>
  <si>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</si>
  <si>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</si>
  <si>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</si>
  <si>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</si>
  <si>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</si>
  <si>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</si>
  <si>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</si>
  <si>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</si>
  <si>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</si>
  <si>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</si>
  <si>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</si>
  <si>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</si>
  <si>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</si>
  <si>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</si>
  <si>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</si>
  <si>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</si>
  <si>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</si>
  <si>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</si>
  <si>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</si>
  <si>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</si>
  <si>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</si>
  <si>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</si>
  <si>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</si>
  <si>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</si>
  <si>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</si>
  <si>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</si>
  <si>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</si>
  <si>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</si>
  <si>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</si>
  <si>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</si>
  <si>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</si>
  <si>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</si>
  <si>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</si>
  <si>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</si>
  <si>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</si>
  <si>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</si>
  <si>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</si>
  <si>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</si>
  <si>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</si>
  <si>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</si>
  <si>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</si>
  <si>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</si>
  <si>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</si>
  <si>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</si>
  <si>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</si>
  <si>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</si>
  <si>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</si>
  <si>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</si>
  <si>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</si>
  <si>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</si>
  <si>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</si>
  <si>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</si>
  <si>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</si>
  <si>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</si>
  <si>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</si>
  <si>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</si>
  <si>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</si>
  <si>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</si>
  <si>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</si>
  <si>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</si>
  <si>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</si>
  <si>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</si>
  <si>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</si>
  <si>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</si>
  <si>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</si>
  <si>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</si>
  <si>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</si>
  <si>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</si>
  <si>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</si>
  <si>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</si>
  <si>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</si>
  <si>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</si>
  <si>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</si>
  <si>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</si>
  <si>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</si>
  <si>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</si>
  <si>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</si>
  <si>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</si>
  <si>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</si>
  <si>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</si>
  <si>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</si>
  <si>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</si>
  <si>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</si>
  <si>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</si>
  <si>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</si>
  <si>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</si>
  <si>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</si>
  <si>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</si>
  <si>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</si>
  <si>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</si>
  <si>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</si>
  <si>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</si>
  <si>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</si>
  <si>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</si>
  <si>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</si>
  <si>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</si>
  <si>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</si>
  <si>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</si>
  <si>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</si>
  <si>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</si>
  <si>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</si>
  <si>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</si>
  <si>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</si>
  <si>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</si>
  <si>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</si>
  <si>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</si>
  <si>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</si>
  <si>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</si>
  <si>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</si>
  <si>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</si>
  <si>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</si>
  <si>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</si>
  <si>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</si>
  <si>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</si>
  <si>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</si>
  <si>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</si>
  <si>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</si>
  <si>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</si>
  <si>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</si>
  <si>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</si>
  <si>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</si>
  <si>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</si>
  <si>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</si>
  <si>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</si>
  <si>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</si>
  <si>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</si>
  <si>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</si>
  <si>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</si>
  <si>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</si>
  <si>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</si>
  <si>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</si>
  <si>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</si>
  <si>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</si>
  <si>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</si>
  <si>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</si>
  <si>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</si>
  <si>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</si>
  <si>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</si>
  <si>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</si>
  <si>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</si>
  <si>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</si>
  <si>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</si>
  <si>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</si>
  <si>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</si>
  <si>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</si>
  <si>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</si>
  <si>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</si>
  <si>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</si>
  <si>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</si>
  <si>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</si>
  <si>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</si>
  <si>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</si>
  <si>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</si>
  <si>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</si>
  <si>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</si>
  <si>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</si>
  <si>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</si>
  <si>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</si>
  <si>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</si>
  <si>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</si>
  <si>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</si>
  <si>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</si>
  <si>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</si>
  <si>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</si>
  <si>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</si>
  <si>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</si>
  <si>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</si>
  <si>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</si>
  <si>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</si>
  <si>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</si>
  <si>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</si>
  <si>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</si>
  <si>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</si>
  <si>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</si>
  <si>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</si>
  <si>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</si>
  <si>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</si>
  <si>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</si>
  <si>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</si>
  <si>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</si>
  <si>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</si>
  <si>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</si>
  <si>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</si>
  <si>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</si>
  <si>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</si>
  <si>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</si>
  <si>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</si>
  <si>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</si>
  <si>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</si>
  <si>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</si>
  <si>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</si>
  <si>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</si>
  <si>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</si>
  <si>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</si>
  <si>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</si>
  <si>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</si>
  <si>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</si>
  <si>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</si>
  <si>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</si>
  <si>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</si>
  <si>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</si>
  <si>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</si>
  <si>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</si>
  <si>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</si>
  <si>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</si>
  <si>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</si>
  <si>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</si>
  <si>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</si>
  <si>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</si>
  <si>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</si>
  <si>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</si>
  <si>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</si>
  <si>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</si>
  <si>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</si>
  <si>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</si>
  <si>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</si>
  <si>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</si>
  <si>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</si>
  <si>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</si>
  <si>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</si>
  <si>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</si>
  <si>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</si>
  <si>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</si>
  <si>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</si>
  <si>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</si>
  <si>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</si>
  <si>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</si>
  <si>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</si>
  <si>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</si>
  <si>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</si>
  <si>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</si>
  <si>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</si>
  <si>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</si>
  <si>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</si>
  <si>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</si>
  <si>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</si>
  <si>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</si>
  <si>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</si>
  <si>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</si>
  <si>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</si>
  <si>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</si>
  <si>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</si>
  <si>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</si>
  <si>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</si>
  <si>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</si>
  <si>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</si>
  <si>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</si>
  <si>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</si>
  <si>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</si>
  <si>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</si>
  <si>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</si>
  <si>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</si>
  <si>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</si>
  <si>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</si>
  <si>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</si>
  <si>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</si>
  <si>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</si>
  <si>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</si>
  <si>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</si>
  <si>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</si>
  <si>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</si>
  <si>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</si>
  <si>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</si>
  <si>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</si>
  <si>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</si>
  <si>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</si>
  <si>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</si>
  <si>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</si>
  <si>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</si>
  <si>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</si>
  <si>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</si>
  <si>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</si>
  <si>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</si>
  <si>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</si>
  <si>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</si>
  <si>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</si>
  <si>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</si>
  <si>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</si>
  <si>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</si>
  <si>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</si>
  <si>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</si>
  <si>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</si>
  <si>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</si>
  <si>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</si>
  <si>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</si>
  <si>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</si>
  <si>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</si>
  <si>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</si>
  <si>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</si>
  <si>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</si>
  <si>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</si>
  <si>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</si>
  <si>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</si>
  <si>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</si>
  <si>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</si>
  <si>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</si>
  <si>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</si>
  <si>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</si>
  <si>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</si>
  <si>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</si>
  <si>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</si>
  <si>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</si>
  <si>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</si>
  <si>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</si>
  <si>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</si>
  <si>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</si>
  <si>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</si>
  <si>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</si>
  <si>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</si>
  <si>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</si>
  <si>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</si>
  <si>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</si>
  <si>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</si>
  <si>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</si>
  <si>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</si>
  <si>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</si>
  <si>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</si>
  <si>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</si>
  <si>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</si>
  <si>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</si>
  <si>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</si>
  <si>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</si>
  <si>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</si>
  <si>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</si>
  <si>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</si>
  <si>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</si>
  <si>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</si>
  <si>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</si>
  <si>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</si>
  <si>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</si>
  <si>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</si>
  <si>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</si>
  <si>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</si>
  <si>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</si>
  <si>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</si>
  <si>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</si>
  <si>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</si>
  <si>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</si>
  <si>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</si>
  <si>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</si>
  <si>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</si>
  <si>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</si>
  <si>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</si>
  <si>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</si>
  <si>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</si>
  <si>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</si>
  <si>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</si>
  <si>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</si>
  <si>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</si>
  <si>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</si>
  <si>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</si>
  <si>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</si>
  <si>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</si>
  <si>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</si>
  <si>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</si>
  <si>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</si>
  <si>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</si>
  <si>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</si>
  <si>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</si>
  <si>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</si>
  <si>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</si>
  <si>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</si>
  <si>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</si>
  <si>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</si>
  <si>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</si>
  <si>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</si>
  <si>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</si>
  <si>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</si>
  <si>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</si>
  <si>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</si>
  <si>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</si>
  <si>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</si>
  <si>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</si>
  <si>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</si>
  <si>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</si>
  <si>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</si>
  <si>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</si>
  <si>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</si>
  <si>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</si>
  <si>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</si>
  <si>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</si>
  <si>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</si>
  <si>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</si>
  <si>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</si>
  <si>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</si>
  <si>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</si>
  <si>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</si>
  <si>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</si>
  <si>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</si>
  <si>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</si>
  <si>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</si>
  <si>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</si>
  <si>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</si>
  <si>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</si>
  <si>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</si>
  <si>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</si>
  <si>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</si>
  <si>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</si>
  <si>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</si>
  <si>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</si>
  <si>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</si>
  <si>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</si>
  <si>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</si>
  <si>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</si>
  <si>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</si>
  <si>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</si>
  <si>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</si>
  <si>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</si>
  <si>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</si>
  <si>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</si>
  <si>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</si>
  <si>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</si>
  <si>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</si>
  <si>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</si>
  <si>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</si>
  <si>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</si>
  <si>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</si>
  <si>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</si>
  <si>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</si>
  <si>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</si>
  <si>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</si>
  <si>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</si>
  <si>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</si>
  <si>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</si>
  <si>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</si>
  <si>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</si>
  <si>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</si>
  <si>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</si>
  <si>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</si>
  <si>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</si>
  <si>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</si>
  <si>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</si>
  <si>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</si>
  <si>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</si>
  <si>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</si>
  <si>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</si>
  <si>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</si>
  <si>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</si>
  <si>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</si>
  <si>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</si>
  <si>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</si>
  <si>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</si>
  <si>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</si>
  <si>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</si>
  <si>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</si>
  <si>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</si>
  <si>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</si>
  <si>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</si>
  <si>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</si>
  <si>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</si>
  <si>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</si>
  <si>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</si>
  <si>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</si>
  <si>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</si>
  <si>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</si>
  <si>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</si>
  <si>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</si>
  <si>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</si>
  <si>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</si>
  <si>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</si>
  <si>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</si>
  <si>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</si>
  <si>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</si>
  <si>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</si>
  <si>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</si>
  <si>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</si>
  <si>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</si>
  <si>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</si>
  <si>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</si>
  <si>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</si>
  <si>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</si>
  <si>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</si>
  <si>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</si>
  <si>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</si>
  <si>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</si>
  <si>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</si>
  <si>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</si>
  <si>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</si>
  <si>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</si>
  <si>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</si>
  <si>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</si>
  <si>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</si>
  <si>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</si>
  <si>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</si>
  <si>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</si>
  <si>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</si>
  <si>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</si>
  <si>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</si>
  <si>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</si>
  <si>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</si>
  <si>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</si>
  <si>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</si>
  <si>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</si>
  <si>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</si>
  <si>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</si>
  <si>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</si>
  <si>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</si>
  <si>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</si>
  <si>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</si>
  <si>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</si>
  <si>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</si>
  <si>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</si>
  <si>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</si>
  <si>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</si>
  <si>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</si>
  <si>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</si>
  <si>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</si>
  <si>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</si>
  <si>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</si>
  <si>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</si>
  <si>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</si>
  <si>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</si>
  <si>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</si>
  <si>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</si>
  <si>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</si>
  <si>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</si>
  <si>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</si>
  <si>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</si>
  <si>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</si>
  <si>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</si>
  <si>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</si>
  <si>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</si>
  <si>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</si>
  <si>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</si>
  <si>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</si>
  <si>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</si>
  <si>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</si>
  <si>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</si>
  <si>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</si>
  <si>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</si>
  <si>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</si>
  <si>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</si>
  <si>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</si>
  <si>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</si>
  <si>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</si>
  <si>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</si>
  <si>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</si>
  <si>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</si>
  <si>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</si>
  <si>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</si>
  <si>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</si>
  <si>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</si>
  <si>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</si>
  <si>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</si>
  <si>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</si>
  <si>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</si>
  <si>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</si>
  <si>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</si>
  <si>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</si>
  <si>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</si>
  <si>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</si>
  <si>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</si>
  <si>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</si>
  <si>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</si>
  <si>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</si>
  <si>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</si>
  <si>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</si>
  <si>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</si>
  <si>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</si>
  <si>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</si>
  <si>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</si>
  <si>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</si>
  <si>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</si>
  <si>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</si>
  <si>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</si>
  <si>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</si>
  <si>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</si>
  <si>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</si>
  <si>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</si>
  <si>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</si>
  <si>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</si>
  <si>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</si>
  <si>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</si>
  <si>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</si>
  <si>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</si>
  <si>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</si>
  <si>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</si>
  <si>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</si>
  <si>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</si>
  <si>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</si>
  <si>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</si>
  <si>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</si>
  <si>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</si>
  <si>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</si>
  <si>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</si>
  <si>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</si>
  <si>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</si>
  <si>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</si>
  <si>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</si>
  <si>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</si>
  <si>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</si>
  <si>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</si>
  <si>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</si>
  <si>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</si>
  <si>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</si>
  <si>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</si>
  <si>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</si>
  <si>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</si>
  <si>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</si>
  <si>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</si>
  <si>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</si>
  <si>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</si>
  <si>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</si>
  <si>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</si>
  <si>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</si>
  <si>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</si>
  <si>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</si>
  <si>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</si>
  <si>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</si>
  <si>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</si>
  <si>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</si>
  <si>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</si>
  <si>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</si>
  <si>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</si>
  <si>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</si>
  <si>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</si>
  <si>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</si>
  <si>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</si>
  <si>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</si>
  <si>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</si>
  <si>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</si>
  <si>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</si>
  <si>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</si>
  <si>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</si>
  <si>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</si>
  <si>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</si>
  <si>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</si>
  <si>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</si>
  <si>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</si>
  <si>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</si>
  <si>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</si>
  <si>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</si>
  <si>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</si>
  <si>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</si>
  <si>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</si>
  <si>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</si>
  <si>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</si>
  <si>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</si>
  <si>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</si>
  <si>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</si>
  <si>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</si>
  <si>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</si>
  <si>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</si>
  <si>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</si>
  <si>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</si>
  <si>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</si>
  <si>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</si>
  <si>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</si>
  <si>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</si>
  <si>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</si>
  <si>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</si>
  <si>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</si>
  <si>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</si>
  <si>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</si>
  <si>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</si>
  <si>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</si>
  <si>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</si>
  <si>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</si>
  <si>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</si>
  <si>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</si>
  <si>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</si>
  <si>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</si>
  <si>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</si>
  <si>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</si>
  <si>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</si>
  <si>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</si>
  <si>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</si>
  <si>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</si>
  <si>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</si>
  <si>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</si>
  <si>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</si>
  <si>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</si>
  <si>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</si>
  <si>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</si>
  <si>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</si>
  <si>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</si>
  <si>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</si>
  <si>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</si>
  <si>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</si>
  <si>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</si>
  <si>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</si>
  <si>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</si>
  <si>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</si>
  <si>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</si>
  <si>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</si>
  <si>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</si>
  <si>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</si>
  <si>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</si>
  <si>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</si>
  <si>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</si>
  <si>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</si>
  <si>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</si>
  <si>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</si>
  <si>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</si>
  <si>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</si>
  <si>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</si>
  <si>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</si>
  <si>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</si>
  <si>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</si>
  <si>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</si>
  <si>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</si>
  <si>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</si>
  <si>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</si>
  <si>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</si>
  <si>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</si>
  <si>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</si>
  <si>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</si>
  <si>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</si>
  <si>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</si>
  <si>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</si>
  <si>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</si>
  <si>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</si>
  <si>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</si>
  <si>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</si>
  <si>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</si>
  <si>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</si>
  <si>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</si>
  <si>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</si>
  <si>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</si>
  <si>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</si>
  <si>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</si>
  <si>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</si>
  <si>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</si>
  <si>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</si>
  <si>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</si>
  <si>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</si>
  <si>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</si>
  <si>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</si>
  <si>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</si>
  <si>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</si>
  <si>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</si>
  <si>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</si>
  <si>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</si>
  <si>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</si>
  <si>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</si>
  <si>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</si>
  <si>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</si>
  <si>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</si>
  <si>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</si>
  <si>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</si>
  <si>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</si>
  <si>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</si>
  <si>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</si>
  <si>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</si>
  <si>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</si>
  <si>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</si>
  <si>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</si>
  <si>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</si>
  <si>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</si>
  <si>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</si>
  <si>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</si>
  <si>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</si>
  <si>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</si>
  <si>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</si>
  <si>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</si>
  <si>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</si>
  <si>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</si>
  <si>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</si>
  <si>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</si>
  <si>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</si>
  <si>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</si>
  <si>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</si>
  <si>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</si>
  <si>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</si>
  <si>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</si>
  <si>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</si>
  <si>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</si>
  <si>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</si>
  <si>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</si>
  <si>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</si>
  <si>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</si>
  <si>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</si>
  <si>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</si>
  <si>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</si>
  <si>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</si>
  <si>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</si>
  <si>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</si>
  <si>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</si>
  <si>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</si>
  <si>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</si>
  <si>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</si>
  <si>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</si>
  <si>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</si>
  <si>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</si>
  <si>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</si>
  <si>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</si>
  <si>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</si>
  <si>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</si>
  <si>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</si>
  <si>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</si>
  <si>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</si>
  <si>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</si>
  <si>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</si>
  <si>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</si>
  <si>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</si>
  <si>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</si>
  <si>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</si>
  <si>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</si>
  <si>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</si>
  <si>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</si>
  <si>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</si>
  <si>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</si>
  <si>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</si>
  <si>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</si>
  <si>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</si>
  <si>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</si>
  <si>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</si>
  <si>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</si>
  <si>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</si>
  <si>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</si>
  <si>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</si>
  <si>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</si>
  <si>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</si>
  <si>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</si>
  <si>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</si>
  <si>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</si>
  <si>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</si>
  <si>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</si>
  <si>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</si>
  <si>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</si>
  <si>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</si>
  <si>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</si>
  <si>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</si>
  <si>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</si>
  <si>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</si>
  <si>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</si>
  <si>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</si>
  <si>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</si>
  <si>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</si>
  <si>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</si>
  <si>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</si>
  <si>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</si>
  <si>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</si>
  <si>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</si>
  <si>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</si>
  <si>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</si>
  <si>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</si>
  <si>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</si>
  <si>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</si>
  <si>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</si>
  <si>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</si>
  <si>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</si>
  <si>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</si>
  <si>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</si>
  <si>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</si>
  <si>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</si>
  <si>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</si>
  <si>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</si>
  <si>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</si>
  <si>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</si>
  <si>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</si>
  <si>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</si>
  <si>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</si>
  <si>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</si>
  <si>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</si>
  <si>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</si>
  <si>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</si>
  <si>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</si>
  <si>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</si>
  <si>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</si>
  <si>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</si>
  <si>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</si>
  <si>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</si>
  <si>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</si>
  <si>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</si>
  <si>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</si>
  <si>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</si>
  <si>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</si>
  <si>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</si>
  <si>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</si>
  <si>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</si>
  <si>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</si>
  <si>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</si>
  <si>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</si>
  <si>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</si>
  <si>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</si>
  <si>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</si>
  <si>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</si>
  <si>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</si>
  <si>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</si>
  <si>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</si>
  <si>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</si>
  <si>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</si>
  <si>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</si>
  <si>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</si>
  <si>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</si>
  <si>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</si>
  <si>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</si>
  <si>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</si>
  <si>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</si>
  <si>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</si>
  <si>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</si>
  <si>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</si>
  <si>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</si>
  <si>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</si>
  <si>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</si>
  <si>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</si>
  <si>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</si>
  <si>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</si>
  <si>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</si>
  <si>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</si>
  <si>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</si>
  <si>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</si>
  <si>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</si>
  <si>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</si>
  <si>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</si>
  <si>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</si>
  <si>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</si>
  <si>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</si>
  <si>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</si>
  <si>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</si>
  <si>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</si>
  <si>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</si>
  <si>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</si>
  <si>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</si>
  <si>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</si>
  <si>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</si>
  <si>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</si>
  <si>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</si>
  <si>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</si>
  <si>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</si>
  <si>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</si>
  <si>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</si>
  <si>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</si>
  <si>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</si>
  <si>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</si>
  <si>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</si>
  <si>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</si>
  <si>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</si>
  <si>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</si>
  <si>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</si>
  <si>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</si>
  <si>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</si>
  <si>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</si>
  <si>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</si>
  <si>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</si>
  <si>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</si>
  <si>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</si>
  <si>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</si>
  <si>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</si>
  <si>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</si>
  <si>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</si>
  <si>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</si>
  <si>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</si>
  <si>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</si>
  <si>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</si>
  <si>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</si>
  <si>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</si>
  <si>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</si>
  <si>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</si>
  <si>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</si>
  <si>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</si>
  <si>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</si>
  <si>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</si>
  <si>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</si>
  <si>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</si>
  <si>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</si>
  <si>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</si>
  <si>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</si>
  <si>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</si>
  <si>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</si>
  <si>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</si>
  <si>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</si>
  <si>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</si>
  <si>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</si>
  <si>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</si>
  <si>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</si>
  <si>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</si>
  <si>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</si>
  <si>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</si>
  <si>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</si>
  <si>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</si>
  <si>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</si>
  <si>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</si>
  <si>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</si>
  <si>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</si>
  <si>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</si>
  <si>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</si>
  <si>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</si>
  <si>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</si>
  <si>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</si>
  <si>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</si>
  <si>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</si>
  <si>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</si>
  <si>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</si>
  <si>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</si>
  <si>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</si>
  <si>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</si>
  <si>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</si>
  <si>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</si>
  <si>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</si>
  <si>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</si>
  <si>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</si>
  <si>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</si>
  <si>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</si>
  <si>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</si>
  <si>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</si>
  <si>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</si>
  <si>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</si>
  <si>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</si>
  <si>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</si>
  <si>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</si>
  <si>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</si>
  <si>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</si>
  <si>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</si>
  <si>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</si>
  <si>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</si>
  <si>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</si>
  <si>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</si>
  <si>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</si>
  <si>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</si>
  <si>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</si>
  <si>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</si>
  <si>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</si>
  <si>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</si>
  <si>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</si>
  <si>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</si>
  <si>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</si>
  <si>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</si>
  <si>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</si>
  <si>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</si>
  <si>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</si>
  <si>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</si>
  <si>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</si>
  <si>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</si>
  <si>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</si>
  <si>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</si>
  <si>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</si>
  <si>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</si>
  <si>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</si>
  <si>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</si>
  <si>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</si>
  <si>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</si>
  <si>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</si>
  <si>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</si>
  <si>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</si>
  <si>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</si>
  <si>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</si>
  <si>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</si>
  <si>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</si>
  <si>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</si>
  <si>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</si>
  <si>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</si>
  <si>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</si>
  <si>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</si>
  <si>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</si>
  <si>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</si>
  <si>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</si>
  <si>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</si>
  <si>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</si>
  <si>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</si>
  <si>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</si>
  <si>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</si>
  <si>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</si>
  <si>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</si>
  <si>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</si>
  <si>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</si>
  <si>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</si>
  <si>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</si>
  <si>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</si>
  <si>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</si>
  <si>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</si>
  <si>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</si>
  <si>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</si>
  <si>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</si>
  <si>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</si>
  <si>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</si>
  <si>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</si>
  <si>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</si>
  <si>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</si>
  <si>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</si>
  <si>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</si>
  <si>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</si>
  <si>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</si>
  <si>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</si>
  <si>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</si>
  <si>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</si>
  <si>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</si>
  <si>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</si>
  <si>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</si>
  <si>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</si>
  <si>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</si>
  <si>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</si>
  <si>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</si>
  <si>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</si>
  <si>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</si>
  <si>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</si>
  <si>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</si>
  <si>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</si>
  <si>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</si>
  <si>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</si>
  <si>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</si>
  <si>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</si>
  <si>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</si>
  <si>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</si>
  <si>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</si>
  <si>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</si>
  <si>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</si>
  <si>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</si>
  <si>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</si>
  <si>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</si>
  <si>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</si>
  <si>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</si>
  <si>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</si>
  <si>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</si>
  <si>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</si>
  <si>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</si>
  <si>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</si>
  <si>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</si>
  <si>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</si>
  <si>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</si>
  <si>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</si>
  <si>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</si>
  <si>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</si>
  <si>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</si>
  <si>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</si>
  <si>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</si>
  <si>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</si>
  <si>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</si>
  <si>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</si>
  <si>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</si>
  <si>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</si>
  <si>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</si>
  <si>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</si>
  <si>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</si>
  <si>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</si>
  <si>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</si>
  <si>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</si>
  <si>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</si>
  <si>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</si>
  <si>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</si>
  <si>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</si>
  <si>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</si>
  <si>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</si>
  <si>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</si>
  <si>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</si>
  <si>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</si>
  <si>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</si>
  <si>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</si>
  <si>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</si>
  <si>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</si>
  <si>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</si>
  <si>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</si>
  <si>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</si>
  <si>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</si>
  <si>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</si>
  <si>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</si>
  <si>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</si>
  <si>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</si>
  <si>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</si>
  <si>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</si>
  <si>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</si>
  <si>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</si>
  <si>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</si>
  <si>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</si>
  <si>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</si>
  <si>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</si>
  <si>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</si>
  <si>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</si>
  <si>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</si>
  <si>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</si>
  <si>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</si>
  <si>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</si>
  <si>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</si>
  <si>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</si>
  <si>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</si>
  <si>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</si>
  <si>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</si>
  <si>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</si>
  <si>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</si>
  <si>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</si>
  <si>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</si>
  <si>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</si>
  <si>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</si>
  <si>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</si>
  <si>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</si>
  <si>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</si>
  <si>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</si>
  <si>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</si>
  <si>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</si>
  <si>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</si>
  <si>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</si>
  <si>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</si>
  <si>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</si>
  <si>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</si>
  <si>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</si>
  <si>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</si>
  <si>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</si>
  <si>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</si>
  <si>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</si>
  <si>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</si>
  <si>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</si>
  <si>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</si>
  <si>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</si>
  <si>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</si>
  <si>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</si>
  <si>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</si>
  <si>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</si>
  <si>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</si>
  <si>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</si>
  <si>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</si>
  <si>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</si>
  <si>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</si>
  <si>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</si>
  <si>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</si>
  <si>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</si>
  <si>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</si>
  <si>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</si>
  <si>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</si>
  <si>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</si>
  <si>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</si>
  <si>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</si>
  <si>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</si>
  <si>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</si>
  <si>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</si>
  <si>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</si>
  <si>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</si>
  <si>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</si>
  <si>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</si>
  <si>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</si>
  <si>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</si>
  <si>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</si>
  <si>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</si>
  <si>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</si>
  <si>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</si>
  <si>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</si>
  <si>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</si>
  <si>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</si>
  <si>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</si>
  <si>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</si>
  <si>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</si>
  <si>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</si>
  <si>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</si>
  <si>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</si>
  <si>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</si>
  <si>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</si>
  <si>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</si>
  <si>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</si>
  <si>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</si>
  <si>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</si>
  <si>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</si>
  <si>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</si>
  <si>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</si>
  <si>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</si>
  <si>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</si>
  <si>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</si>
  <si>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</si>
  <si>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</si>
  <si>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</si>
  <si>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</si>
  <si>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</si>
  <si>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</si>
  <si>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</si>
  <si>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</si>
  <si>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</si>
  <si>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</si>
  <si>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</si>
  <si>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</si>
  <si>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</si>
  <si>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</si>
  <si>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</si>
  <si>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</si>
  <si>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</si>
  <si>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</si>
  <si>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</si>
  <si>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</si>
  <si>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</si>
  <si>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</si>
  <si>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</si>
  <si>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</si>
  <si>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</si>
  <si>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</si>
  <si>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</si>
  <si>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</si>
  <si>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</si>
  <si>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</si>
  <si>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</si>
  <si>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</si>
  <si>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</si>
  <si>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</si>
  <si>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</si>
  <si>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</si>
  <si>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</si>
  <si>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</si>
  <si>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</si>
  <si>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</si>
  <si>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</si>
  <si>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</si>
  <si>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</si>
  <si>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</si>
  <si>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</si>
  <si>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</si>
  <si>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</si>
  <si>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</si>
  <si>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</si>
  <si>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</si>
  <si>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</si>
  <si>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</si>
  <si>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</si>
  <si>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</si>
  <si>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</si>
  <si>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</si>
  <si>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</si>
  <si>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</si>
  <si>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</si>
  <si>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</si>
  <si>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</si>
  <si>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</si>
  <si>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</si>
  <si>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</si>
  <si>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</si>
  <si>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</si>
  <si>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</si>
  <si>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</si>
  <si>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</si>
  <si>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</si>
  <si>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</si>
  <si>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</si>
  <si>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</si>
  <si>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</si>
  <si>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</si>
  <si>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</si>
  <si>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</si>
  <si>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</si>
  <si>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</si>
  <si>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</si>
  <si>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</si>
  <si>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</si>
  <si>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</si>
  <si>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</si>
  <si>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</si>
  <si>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</si>
  <si>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</si>
  <si>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</si>
  <si>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</si>
  <si>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</si>
  <si>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</si>
  <si>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</si>
  <si>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</si>
  <si>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</si>
  <si>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</si>
  <si>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</si>
  <si>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</si>
  <si>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</si>
  <si>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</si>
  <si>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</si>
  <si>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</si>
  <si>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</si>
  <si>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</si>
  <si>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</si>
  <si>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</si>
  <si>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</si>
  <si>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</si>
  <si>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</si>
  <si>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</si>
  <si>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</si>
  <si>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</si>
  <si>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</si>
  <si>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</si>
  <si>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</si>
  <si>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</si>
  <si>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</si>
  <si>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</si>
  <si>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</si>
  <si>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</si>
  <si>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</si>
  <si>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</si>
  <si>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</si>
  <si>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</si>
  <si>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</si>
  <si>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</si>
  <si>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</si>
  <si>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</si>
  <si>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</si>
  <si>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</si>
  <si>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</si>
  <si>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</si>
  <si>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</si>
  <si>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</si>
  <si>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</si>
  <si>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</si>
  <si>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</si>
  <si>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</si>
  <si>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</si>
  <si>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</si>
  <si>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</si>
  <si>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</si>
  <si>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</si>
  <si>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</si>
  <si>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</si>
  <si>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</si>
  <si>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</si>
  <si>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</si>
  <si>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</si>
  <si>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</si>
  <si>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</si>
  <si>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</si>
  <si>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</si>
  <si>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</si>
  <si>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</si>
  <si>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</si>
  <si>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</si>
  <si>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</si>
  <si>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</si>
  <si>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</si>
  <si>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</si>
  <si>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</si>
  <si>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</si>
  <si>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</si>
  <si>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</si>
  <si>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</si>
  <si>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</si>
  <si>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</si>
  <si>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</si>
  <si>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</si>
  <si>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</si>
  <si>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</si>
  <si>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</si>
  <si>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</si>
  <si>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</si>
  <si>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</si>
  <si>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</si>
  <si>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</si>
  <si>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</si>
  <si>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</si>
  <si>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</si>
  <si>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</si>
  <si>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</si>
  <si>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</si>
  <si>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</si>
  <si>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</si>
  <si>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</si>
  <si>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</si>
  <si>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</si>
  <si>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</si>
  <si>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</si>
  <si>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</si>
  <si>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</si>
  <si>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</si>
  <si>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</si>
  <si>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</si>
  <si>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</si>
  <si>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</si>
  <si>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</si>
  <si>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</si>
  <si>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</si>
  <si>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</si>
  <si>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</si>
  <si>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</si>
  <si>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</si>
  <si>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</si>
  <si>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</si>
  <si>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</si>
  <si>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</si>
  <si>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</si>
  <si>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</si>
  <si>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</si>
  <si>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</si>
  <si>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</si>
  <si>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</si>
  <si>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</si>
  <si>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</si>
  <si>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</si>
  <si>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</si>
  <si>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</si>
  <si>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</si>
  <si>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</si>
  <si>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</si>
  <si>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</si>
  <si>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</si>
  <si>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</si>
  <si>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</si>
  <si>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</si>
  <si>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</si>
  <si>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</si>
  <si>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</si>
  <si>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</si>
  <si>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</si>
  <si>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</si>
  <si>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</si>
  <si>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</si>
  <si>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</si>
  <si>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</si>
  <si>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</si>
  <si>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</si>
  <si>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</si>
  <si>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</si>
  <si>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</si>
  <si>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</si>
  <si>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</si>
  <si>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</si>
  <si>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</si>
  <si>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</si>
  <si>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</si>
  <si>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</si>
  <si>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</si>
  <si>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</si>
  <si>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</si>
  <si>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</si>
  <si>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</si>
  <si>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</si>
  <si>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</si>
  <si>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</si>
  <si>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</si>
  <si>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</si>
  <si>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</si>
  <si>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</si>
  <si>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</si>
  <si>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</si>
  <si>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</si>
  <si>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</si>
  <si>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</si>
  <si>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</si>
  <si>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</si>
  <si>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</si>
  <si>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</si>
  <si>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</si>
  <si>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</si>
  <si>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</si>
  <si>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</si>
  <si>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</si>
  <si>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</si>
  <si>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</si>
  <si>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</si>
  <si>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</si>
  <si>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</si>
  <si>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</si>
  <si>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</si>
  <si>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</si>
  <si>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</si>
  <si>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</si>
  <si>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</si>
  <si>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</si>
  <si>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</si>
  <si>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</si>
  <si>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</si>
  <si>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</si>
  <si>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</si>
  <si>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</si>
  <si>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</si>
  <si>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</si>
  <si>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</si>
  <si>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</si>
  <si>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</si>
  <si>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</si>
  <si>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</si>
  <si>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</si>
  <si>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</si>
  <si>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</si>
  <si>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</si>
  <si>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</si>
  <si>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</si>
  <si>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</si>
  <si>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</si>
  <si>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</si>
  <si>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</si>
  <si>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</si>
  <si>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</si>
  <si>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</si>
  <si>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</si>
  <si>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</si>
  <si>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</si>
  <si>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</si>
  <si>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</si>
  <si>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</si>
  <si>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</si>
  <si>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</si>
  <si>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</si>
  <si>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</si>
  <si>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</si>
  <si>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</si>
  <si>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</si>
  <si>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</si>
  <si>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</si>
  <si>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</si>
  <si>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</si>
  <si>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</si>
  <si>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</si>
  <si>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</si>
  <si>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</si>
  <si>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</si>
  <si>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</si>
  <si>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</si>
  <si>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</si>
  <si>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</si>
  <si>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</si>
  <si>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</si>
  <si>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</si>
  <si>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</si>
  <si>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</si>
  <si>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</si>
  <si>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</si>
  <si>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</si>
  <si>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</si>
  <si>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</si>
  <si>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</si>
  <si>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</si>
  <si>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</si>
  <si>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</si>
  <si>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</si>
  <si>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</si>
  <si>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</si>
  <si>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</si>
  <si>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</si>
  <si>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</si>
  <si>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</si>
  <si>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</si>
  <si>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</si>
  <si>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</si>
  <si>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</si>
  <si>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</si>
  <si>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</si>
  <si>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</si>
  <si>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</si>
  <si>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</si>
  <si>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</si>
  <si>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</si>
  <si>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</si>
  <si>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</si>
  <si>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</si>
  <si>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</si>
  <si>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</si>
  <si>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</si>
  <si>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</si>
  <si>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</si>
  <si>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</si>
  <si>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</si>
  <si>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</si>
  <si>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</si>
  <si>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</si>
  <si>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</si>
  <si>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</si>
  <si>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</si>
  <si>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</si>
  <si>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</si>
  <si>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</si>
  <si>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</si>
  <si>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</si>
  <si>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</si>
  <si>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</si>
  <si>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</si>
  <si>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</si>
  <si>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</si>
  <si>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</si>
  <si>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</si>
  <si>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</si>
  <si>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</si>
  <si>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</si>
  <si>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</si>
  <si>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</si>
  <si>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</si>
  <si>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</si>
  <si>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</si>
  <si>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</si>
  <si>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</si>
  <si>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</si>
  <si>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</si>
  <si>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</si>
  <si>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</si>
  <si>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</si>
  <si>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</si>
  <si>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</si>
  <si>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</si>
  <si>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</si>
  <si>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</si>
  <si>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</si>
  <si>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</si>
  <si>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</si>
  <si>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</si>
  <si>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</si>
  <si>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</si>
  <si>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</si>
  <si>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</si>
  <si>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</si>
  <si>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</si>
  <si>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</si>
  <si>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</si>
  <si>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</si>
  <si>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</si>
  <si>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</si>
  <si>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</si>
  <si>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</si>
  <si>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</si>
  <si>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</si>
  <si>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</si>
  <si>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</si>
  <si>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</si>
  <si>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</si>
  <si>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</si>
  <si>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</si>
  <si>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</si>
  <si>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</si>
  <si>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</si>
  <si>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</si>
  <si>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</si>
  <si>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</si>
  <si>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</si>
  <si>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</si>
  <si>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</si>
  <si>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</si>
  <si>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</si>
  <si>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</si>
  <si>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</si>
  <si>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</si>
  <si>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</si>
  <si>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</si>
  <si>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</si>
  <si>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</si>
  <si>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</si>
  <si>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</si>
  <si>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</si>
  <si>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</si>
  <si>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</si>
  <si>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</si>
  <si>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</si>
  <si>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</si>
  <si>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</si>
  <si>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</si>
  <si>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</si>
  <si>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</si>
  <si>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</si>
  <si>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</si>
  <si>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</si>
  <si>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</si>
  <si>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</si>
  <si>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</si>
  <si>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</si>
  <si>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</si>
  <si>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</si>
  <si>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</si>
  <si>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</si>
  <si>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</si>
  <si>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</si>
  <si>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</si>
  <si>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</si>
  <si>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</si>
  <si>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</si>
  <si>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</si>
  <si>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</si>
  <si>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</si>
  <si>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</si>
  <si>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</si>
  <si>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</si>
  <si>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</si>
  <si>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</si>
  <si>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</si>
  <si>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</si>
  <si>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</si>
  <si>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</si>
  <si>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</si>
  <si>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</si>
  <si>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</si>
  <si>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</si>
  <si>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</si>
  <si>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</si>
  <si>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</si>
  <si>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</si>
  <si>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</si>
  <si>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</si>
  <si>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</si>
  <si>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</si>
  <si>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</si>
  <si>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</si>
  <si>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</si>
  <si>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</si>
  <si>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</si>
  <si>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</si>
  <si>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</si>
  <si>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</si>
  <si>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</si>
  <si>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</si>
  <si>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</si>
  <si>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</si>
  <si>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</si>
  <si>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</si>
  <si>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</si>
  <si>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</si>
  <si>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</si>
  <si>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</si>
  <si>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</si>
  <si>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</si>
  <si>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</si>
  <si>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</si>
  <si>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</si>
  <si>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</si>
  <si>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</si>
  <si>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</si>
  <si>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</si>
  <si>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</si>
  <si>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</si>
  <si>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</si>
  <si>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</si>
  <si>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</si>
  <si>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</si>
  <si>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</si>
  <si>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</si>
  <si>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</si>
  <si>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</si>
  <si>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</si>
  <si>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</si>
  <si>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</si>
  <si>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</si>
  <si>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</si>
  <si>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</si>
  <si>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</si>
  <si>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</si>
  <si>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</si>
  <si>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</si>
  <si>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</si>
  <si>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</si>
  <si>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</si>
  <si>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</si>
  <si>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</si>
  <si>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</si>
  <si>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</si>
  <si>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</si>
  <si>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</si>
  <si>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</si>
  <si>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</si>
  <si>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</si>
  <si>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</si>
  <si>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</si>
  <si>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</si>
  <si>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</si>
  <si>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</si>
  <si>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</si>
  <si>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</si>
  <si>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</si>
  <si>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</si>
  <si>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</si>
  <si>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</si>
  <si>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</si>
  <si>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</si>
  <si>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</si>
  <si>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</si>
  <si>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</si>
  <si>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</si>
  <si>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</si>
  <si>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</si>
  <si>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</si>
  <si>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</si>
  <si>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</si>
  <si>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</si>
  <si>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</si>
  <si>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</si>
  <si>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</si>
  <si>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</si>
  <si>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</si>
  <si>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</si>
  <si>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</si>
  <si>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</si>
  <si>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</si>
  <si>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</si>
  <si>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</si>
  <si>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</si>
  <si>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</si>
  <si>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</si>
  <si>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</si>
  <si>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</si>
  <si>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</si>
  <si>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</si>
  <si>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</si>
  <si>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</si>
  <si>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</si>
  <si>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</si>
  <si>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</si>
  <si>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</si>
  <si>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</si>
  <si>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</si>
  <si>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</si>
  <si>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</si>
  <si>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</si>
  <si>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</si>
  <si>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</si>
  <si>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</si>
  <si>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</si>
  <si>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</si>
  <si>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</si>
  <si>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</si>
  <si>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</si>
  <si>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</si>
  <si>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</si>
  <si>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</si>
  <si>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</si>
  <si>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</si>
  <si>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</si>
  <si>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</si>
  <si>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</si>
  <si>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</si>
  <si>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</si>
  <si>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</si>
  <si>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</si>
  <si>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</si>
  <si>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</si>
  <si>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</si>
  <si>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</si>
  <si>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</si>
  <si>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</si>
  <si>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</si>
  <si>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</si>
  <si>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</si>
  <si>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</si>
  <si>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</si>
  <si>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</si>
  <si>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</si>
  <si>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</si>
  <si>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</si>
  <si>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</si>
  <si>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</si>
  <si>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</si>
  <si>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</si>
  <si>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</si>
  <si>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</si>
  <si>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</si>
  <si>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</si>
  <si>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</si>
  <si>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</si>
  <si>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</si>
  <si>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</si>
  <si>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</si>
  <si>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</si>
  <si>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</si>
  <si>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</si>
  <si>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</si>
  <si>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</si>
  <si>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</si>
  <si>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</si>
  <si>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</si>
  <si>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</si>
  <si>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</si>
  <si>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</si>
  <si>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</si>
  <si>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</si>
  <si>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</si>
  <si>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</si>
  <si>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</si>
  <si>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</si>
  <si>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</si>
  <si>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</si>
  <si>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</si>
  <si>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</si>
  <si>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</si>
  <si>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</si>
  <si>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</si>
  <si>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</si>
  <si>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</si>
  <si>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</si>
  <si>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</si>
  <si>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</si>
  <si>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</si>
  <si>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</si>
  <si>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</si>
  <si>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</si>
  <si>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</si>
  <si>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</si>
  <si>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</si>
  <si>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</si>
  <si>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</si>
  <si>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</si>
  <si>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</si>
  <si>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</si>
  <si>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</si>
  <si>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</si>
  <si>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</si>
  <si>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</si>
  <si>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</si>
  <si>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</si>
  <si>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</si>
  <si>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</si>
  <si>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</si>
  <si>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</si>
  <si>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</si>
  <si>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</si>
  <si>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</si>
  <si>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</si>
  <si>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</si>
  <si>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</si>
  <si>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</si>
  <si>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</si>
  <si>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</si>
  <si>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</si>
  <si>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</si>
  <si>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</si>
  <si>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</si>
  <si>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</si>
  <si>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</si>
  <si>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</si>
  <si>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</si>
  <si>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</si>
  <si>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</si>
  <si>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</si>
  <si>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</si>
  <si>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</si>
  <si>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</si>
  <si>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</si>
  <si>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</si>
  <si>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</si>
  <si>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</si>
  <si>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</si>
  <si>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</si>
  <si>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</si>
  <si>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</si>
  <si>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</si>
  <si>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</si>
  <si>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</si>
  <si>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</si>
  <si>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</si>
  <si>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</si>
  <si>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</si>
  <si>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</si>
  <si>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</si>
  <si>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</si>
  <si>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</si>
  <si>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</si>
  <si>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</si>
  <si>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</si>
  <si>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</si>
  <si>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</si>
  <si>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</si>
  <si>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</si>
  <si>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</si>
  <si>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</si>
  <si>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</si>
  <si>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</si>
  <si>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</si>
  <si>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</si>
  <si>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</si>
  <si>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</si>
  <si>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</si>
  <si>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</si>
  <si>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</si>
  <si>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</si>
  <si>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</si>
  <si>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</si>
  <si>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</si>
  <si>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</si>
  <si>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</si>
  <si>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</si>
  <si>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</si>
  <si>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</si>
  <si>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</si>
  <si>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</si>
  <si>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</si>
  <si>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</si>
  <si>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</si>
  <si>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</si>
  <si>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</si>
  <si>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</si>
  <si>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</si>
  <si>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</si>
  <si>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</si>
  <si>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</si>
  <si>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</si>
  <si>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</si>
  <si>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</si>
  <si>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</si>
  <si>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</si>
  <si>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</si>
  <si>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</si>
  <si>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</si>
  <si>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</si>
  <si>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</si>
  <si>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</si>
  <si>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</si>
  <si>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</si>
  <si>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</si>
  <si>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</si>
  <si>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</si>
  <si>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</si>
  <si>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</si>
  <si>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</si>
  <si>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</si>
  <si>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</si>
  <si>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</si>
  <si>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</si>
  <si>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</si>
  <si>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</si>
  <si>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</si>
  <si>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</si>
  <si>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</si>
  <si>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</si>
  <si>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</si>
  <si>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</si>
  <si>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</si>
  <si>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</si>
  <si>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</si>
  <si>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</si>
  <si>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</si>
  <si>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</si>
  <si>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</si>
  <si>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</si>
  <si>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</si>
  <si>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</si>
  <si>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</si>
  <si>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</si>
  <si>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</si>
  <si>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</si>
  <si>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</si>
  <si>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</si>
  <si>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</si>
  <si>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</si>
  <si>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</si>
  <si>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</si>
  <si>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</si>
  <si>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</si>
  <si>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</si>
  <si>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</si>
  <si>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</si>
  <si>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</si>
  <si>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</si>
  <si>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</si>
  <si>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</si>
  <si>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</si>
  <si>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</si>
  <si>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</si>
  <si>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</si>
  <si>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</si>
  <si>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</si>
  <si>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</si>
  <si>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</si>
  <si>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</si>
  <si>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</si>
  <si>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</si>
  <si>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</si>
  <si>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</si>
  <si>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</si>
  <si>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</si>
  <si>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</si>
  <si>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</si>
  <si>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</si>
  <si>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</si>
  <si>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</si>
  <si>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</si>
  <si>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</si>
  <si>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</si>
  <si>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</si>
  <si>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</si>
  <si>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</si>
  <si>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</si>
  <si>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</si>
  <si>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</si>
  <si>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</si>
  <si>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</si>
  <si>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</si>
  <si>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</si>
  <si>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</si>
  <si>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</si>
  <si>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</si>
  <si>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</si>
  <si>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</si>
  <si>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</si>
  <si>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</si>
  <si>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</si>
  <si>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</si>
  <si>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</si>
  <si>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</si>
  <si>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</si>
  <si>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</si>
  <si>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</si>
  <si>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</si>
  <si>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</si>
  <si>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</si>
  <si>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</si>
  <si>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</si>
  <si>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</si>
  <si>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</si>
  <si>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</si>
  <si>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</si>
  <si>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</si>
  <si>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</si>
  <si>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</si>
  <si>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</si>
  <si>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</si>
  <si>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</si>
  <si>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</si>
  <si>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</si>
  <si>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</si>
  <si>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</si>
  <si>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</si>
  <si>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</si>
  <si>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</si>
  <si>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</si>
  <si>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</si>
  <si>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</si>
  <si>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</si>
  <si>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</si>
  <si>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</si>
  <si>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</si>
  <si>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</si>
  <si>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</si>
  <si>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</si>
  <si>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</si>
  <si>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</si>
  <si>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</si>
  <si>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</si>
  <si>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</si>
  <si>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</si>
  <si>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</si>
  <si>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</si>
  <si>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</si>
  <si>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</si>
  <si>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</si>
  <si>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</si>
  <si>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</si>
  <si>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</si>
  <si>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</si>
  <si>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</si>
  <si>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</si>
  <si>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</si>
  <si>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</si>
  <si>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</si>
  <si>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</si>
  <si>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</si>
  <si>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</si>
  <si>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</si>
  <si>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</si>
  <si>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</si>
  <si>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</si>
  <si>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</si>
  <si>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</si>
  <si>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</si>
  <si>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</si>
  <si>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</si>
  <si>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</si>
  <si>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</si>
  <si>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</si>
  <si>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</si>
  <si>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</si>
  <si>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</si>
  <si>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</si>
  <si>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</si>
  <si>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</si>
  <si>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</si>
  <si>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</si>
  <si>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</si>
  <si>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</si>
  <si>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</si>
  <si>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</si>
  <si>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</si>
  <si>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</si>
  <si>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</si>
  <si>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</si>
  <si>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</si>
  <si>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</si>
  <si>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</si>
  <si>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</si>
  <si>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</si>
  <si>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</si>
  <si>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</si>
  <si>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</si>
  <si>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</si>
  <si>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</si>
  <si>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</si>
  <si>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</si>
  <si>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</si>
  <si>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</si>
  <si>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</si>
  <si>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</si>
  <si>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</si>
  <si>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</si>
  <si>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</si>
  <si>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</si>
  <si>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</si>
  <si>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</si>
  <si>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</si>
  <si>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</si>
  <si>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</si>
  <si>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</si>
  <si>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</si>
  <si>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</si>
  <si>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</si>
  <si>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</si>
  <si>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</si>
  <si>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</si>
  <si>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</si>
  <si>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</si>
  <si>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</si>
  <si>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</si>
  <si>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</si>
  <si>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</si>
  <si>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</si>
  <si>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</si>
  <si>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</si>
  <si>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</si>
  <si>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</si>
  <si>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</si>
  <si>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</si>
  <si>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</si>
  <si>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</si>
  <si>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</si>
  <si>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</si>
  <si>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</si>
  <si>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</si>
  <si>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</si>
  <si>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</si>
  <si>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</si>
  <si>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</si>
  <si>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</si>
  <si>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</si>
  <si>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</si>
  <si>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</si>
  <si>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</si>
  <si>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</si>
  <si>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</si>
  <si>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</si>
  <si>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</si>
  <si>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</si>
  <si>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</si>
  <si>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</si>
  <si>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</si>
  <si>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</si>
  <si>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</si>
  <si>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</si>
  <si>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</si>
  <si>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</si>
  <si>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</si>
  <si>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</si>
  <si>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</si>
  <si>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</si>
  <si>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</si>
  <si>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</si>
  <si>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</si>
  <si>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</si>
  <si>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</si>
  <si>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</si>
  <si>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</si>
  <si>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</si>
  <si>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</si>
  <si>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</si>
  <si>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</si>
  <si>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</si>
  <si>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</si>
  <si>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</si>
  <si>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</si>
  <si>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</si>
  <si>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</si>
  <si>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</si>
  <si>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</si>
  <si>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</si>
  <si>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</si>
  <si>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</si>
  <si>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</si>
  <si>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</si>
  <si>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</si>
  <si>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</si>
  <si>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</si>
  <si>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</si>
  <si>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</si>
  <si>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</si>
  <si>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</si>
  <si>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</si>
  <si>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</si>
  <si>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</si>
  <si>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</si>
  <si>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</si>
  <si>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</si>
  <si>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</si>
  <si>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</si>
  <si>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</si>
  <si>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</si>
  <si>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</si>
  <si>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</si>
  <si>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</si>
  <si>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</si>
  <si>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</si>
  <si>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</si>
  <si>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</si>
  <si>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</si>
  <si>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</si>
  <si>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</si>
  <si>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</si>
  <si>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</si>
  <si>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</si>
  <si>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</si>
  <si>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</si>
  <si>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</si>
  <si>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</si>
  <si>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</si>
  <si>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</si>
  <si>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</si>
  <si>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</si>
  <si>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</si>
  <si>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</si>
  <si>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</si>
  <si>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</si>
  <si>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</si>
  <si>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</si>
  <si>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</si>
  <si>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</si>
  <si>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</si>
  <si>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</si>
  <si>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</si>
  <si>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</si>
  <si>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</si>
  <si>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</si>
  <si>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</si>
  <si>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</si>
  <si>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</si>
  <si>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</si>
  <si>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</si>
  <si>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</si>
  <si>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</si>
  <si>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</si>
  <si>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</si>
  <si>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</si>
  <si>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</si>
  <si>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</si>
  <si>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</si>
  <si>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</si>
  <si>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</si>
  <si>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</si>
  <si>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</si>
  <si>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</si>
  <si>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</si>
  <si>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</si>
  <si>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</si>
  <si>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</si>
  <si>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</si>
  <si>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</si>
  <si>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</si>
  <si>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</si>
  <si>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</si>
  <si>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</si>
  <si>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</si>
  <si>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</si>
  <si>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</si>
  <si>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</si>
  <si>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</si>
  <si>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</si>
  <si>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</si>
  <si>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</si>
  <si>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</si>
  <si>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</si>
  <si>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</si>
  <si>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</si>
  <si>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</si>
  <si>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</si>
  <si>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</si>
  <si>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</si>
  <si>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</si>
  <si>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</si>
  <si>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</si>
  <si>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</si>
  <si>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</si>
  <si>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</si>
  <si>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</si>
  <si>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</si>
  <si>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</si>
  <si>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</si>
  <si>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</si>
  <si>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</si>
  <si>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</si>
  <si>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</si>
  <si>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</si>
  <si>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</si>
  <si>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</si>
  <si>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</si>
  <si>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</si>
  <si>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</si>
  <si>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</si>
  <si>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</si>
  <si>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</si>
  <si>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</si>
  <si>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</si>
  <si>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</si>
  <si>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</si>
  <si>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</si>
  <si>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</si>
  <si>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</si>
  <si>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</si>
  <si>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</si>
  <si>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</si>
  <si>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</si>
  <si>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</si>
  <si>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</si>
  <si>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</si>
  <si>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</si>
  <si>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</si>
  <si>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</si>
  <si>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</si>
  <si>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</si>
  <si>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</si>
  <si>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</si>
  <si>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</si>
  <si>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</si>
  <si>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</si>
  <si>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</si>
  <si>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</si>
  <si>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</si>
  <si>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</si>
  <si>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</si>
  <si>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</si>
  <si>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</si>
  <si>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</si>
  <si>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</si>
  <si>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</si>
  <si>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</si>
  <si>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</si>
  <si>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</si>
  <si>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</si>
  <si>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</si>
  <si>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</si>
  <si>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</si>
  <si>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</si>
  <si>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</si>
  <si>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</si>
  <si>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</si>
  <si>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</si>
  <si>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</si>
  <si>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</si>
  <si>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</si>
  <si>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</si>
  <si>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</si>
  <si>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</si>
  <si>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</si>
  <si>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</si>
  <si>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</si>
  <si>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</si>
  <si>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</si>
  <si>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</si>
  <si>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</si>
  <si>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</si>
  <si>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</si>
  <si>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</si>
  <si>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</si>
  <si>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</si>
  <si>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</si>
  <si>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</si>
  <si>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</si>
  <si>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</si>
  <si>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</si>
  <si>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</si>
  <si>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</si>
  <si>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</si>
  <si>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</si>
  <si>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</si>
  <si>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</si>
  <si>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</si>
  <si>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</si>
  <si>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</si>
  <si>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</si>
  <si>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</si>
  <si>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</si>
  <si>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</si>
  <si>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</si>
  <si>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</si>
  <si>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</si>
  <si>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</si>
  <si>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</si>
  <si>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</si>
  <si>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</si>
  <si>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</si>
  <si>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</si>
  <si>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</si>
  <si>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</si>
  <si>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</si>
  <si>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</si>
  <si>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</si>
  <si>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</si>
  <si>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</si>
  <si>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</si>
  <si>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</si>
  <si>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</si>
  <si>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</si>
  <si>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</si>
  <si>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</si>
  <si>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</si>
  <si>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</si>
  <si>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</si>
  <si>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</si>
  <si>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</si>
  <si>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</si>
  <si>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</si>
  <si>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</si>
  <si>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</si>
  <si>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</si>
  <si>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</si>
  <si>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</si>
  <si>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</si>
  <si>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</si>
  <si>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</si>
  <si>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</si>
  <si>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</si>
  <si>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</si>
  <si>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</si>
  <si>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</si>
  <si>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</si>
  <si>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</si>
  <si>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</si>
  <si>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</si>
  <si>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</si>
  <si>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</si>
  <si>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</si>
  <si>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</si>
  <si>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</si>
  <si>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</si>
  <si>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</si>
  <si>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</si>
  <si>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</si>
  <si>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</si>
  <si>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</si>
  <si>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</si>
  <si>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</si>
  <si>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</si>
  <si>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</si>
  <si>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</si>
  <si>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</si>
  <si>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</si>
  <si>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</si>
  <si>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</si>
  <si>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</si>
  <si>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</si>
  <si>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</si>
  <si>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</si>
  <si>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</si>
  <si>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</si>
  <si>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</si>
  <si>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</si>
  <si>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</si>
  <si>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</si>
  <si>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</si>
  <si>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</si>
  <si>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</si>
  <si>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</si>
  <si>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</si>
  <si>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</si>
  <si>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</si>
  <si>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</si>
  <si>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</si>
  <si>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</si>
  <si>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</si>
  <si>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</si>
  <si>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</si>
  <si>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</si>
  <si>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</si>
  <si>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</si>
  <si>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</si>
  <si>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</si>
  <si>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</si>
  <si>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</si>
  <si>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</si>
  <si>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</si>
  <si>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</si>
  <si>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</si>
  <si>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</si>
  <si>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</si>
  <si>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</si>
  <si>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</si>
  <si>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</si>
  <si>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</si>
  <si>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</si>
  <si>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</si>
  <si>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</si>
  <si>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</si>
  <si>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</si>
  <si>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</si>
  <si>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</si>
  <si>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</si>
  <si>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</si>
  <si>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</si>
  <si>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</si>
  <si>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</si>
  <si>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</si>
  <si>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</si>
  <si>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</si>
  <si>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</si>
  <si>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</si>
  <si>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</si>
  <si>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</si>
  <si>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</si>
  <si>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</si>
  <si>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</si>
  <si>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</si>
  <si>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</si>
  <si>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</si>
  <si>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</si>
  <si>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</si>
  <si>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</si>
  <si>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</si>
  <si>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</si>
  <si>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</si>
  <si>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</si>
  <si>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</si>
  <si>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</si>
  <si>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</si>
  <si>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</si>
  <si>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</si>
  <si>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</si>
  <si>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</si>
  <si>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</si>
  <si>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</si>
  <si>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</si>
  <si>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</si>
  <si>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</si>
  <si>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</si>
  <si>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</si>
  <si>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</si>
  <si>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</si>
  <si>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</si>
  <si>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</si>
  <si>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</si>
  <si>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</si>
  <si>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</si>
  <si>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</si>
  <si>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</si>
  <si>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</si>
  <si>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</si>
  <si>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</si>
  <si>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</si>
  <si>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</si>
  <si>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</si>
  <si>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</si>
  <si>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</si>
  <si>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</si>
  <si>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</si>
  <si>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</si>
  <si>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</si>
  <si>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</si>
  <si>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</si>
  <si>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</si>
  <si>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</si>
  <si>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</si>
  <si>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</si>
  <si>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</si>
  <si>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</si>
  <si>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</si>
  <si>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</si>
  <si>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</si>
  <si>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</si>
  <si>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</si>
  <si>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</si>
  <si>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</si>
  <si>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</si>
  <si>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</si>
  <si>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</si>
  <si>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</si>
  <si>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</si>
  <si>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</si>
  <si>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</si>
  <si>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</si>
  <si>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</si>
  <si>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</si>
  <si>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</si>
  <si>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</si>
  <si>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</si>
  <si>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</si>
  <si>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</si>
  <si>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</si>
  <si>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</si>
  <si>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</si>
  <si>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</si>
  <si>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</si>
  <si>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</si>
  <si>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</si>
  <si>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</si>
  <si>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</si>
  <si>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</si>
  <si>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</si>
  <si>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</si>
  <si>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</si>
  <si>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</si>
  <si>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</si>
  <si>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</si>
  <si>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</si>
  <si>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</si>
  <si>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</si>
  <si>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</si>
  <si>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</si>
  <si>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</si>
  <si>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</si>
  <si>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</si>
  <si>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</si>
  <si>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</si>
  <si>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</si>
  <si>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</si>
  <si>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</si>
  <si>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</si>
  <si>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</si>
  <si>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</si>
  <si>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</si>
  <si>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</si>
  <si>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</si>
  <si>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</si>
  <si>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</si>
  <si>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</si>
  <si>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</si>
  <si>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</si>
  <si>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</si>
  <si>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</si>
  <si>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</si>
  <si>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</si>
  <si>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</si>
  <si>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</si>
  <si>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</si>
  <si>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</si>
  <si>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</si>
  <si>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</si>
  <si>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</si>
  <si>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</si>
  <si>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</si>
  <si>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</si>
  <si>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</si>
  <si>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</si>
  <si>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</si>
  <si>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</si>
  <si>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</si>
  <si>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</si>
  <si>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</si>
  <si>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</si>
  <si>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</si>
  <si>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</si>
  <si>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</si>
  <si>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</si>
  <si>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</si>
  <si>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</si>
  <si>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</si>
  <si>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</si>
  <si>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</si>
  <si>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</si>
  <si>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</si>
  <si>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</si>
  <si>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</si>
  <si>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</si>
  <si>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</si>
  <si>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</si>
  <si>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</si>
  <si>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</si>
  <si>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</si>
  <si>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</si>
  <si>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</si>
  <si>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</si>
  <si>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</si>
  <si>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</si>
  <si>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</si>
  <si>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</si>
  <si>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</si>
  <si>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</si>
  <si>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</si>
  <si>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</si>
  <si>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</si>
  <si>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</si>
  <si>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</si>
  <si>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</si>
  <si>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</si>
  <si>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</si>
  <si>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</si>
  <si>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</si>
  <si>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</si>
  <si>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</si>
  <si>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</si>
  <si>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</si>
  <si>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</si>
  <si>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</si>
  <si>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</si>
  <si>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</si>
  <si>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</si>
  <si>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</si>
  <si>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</si>
  <si>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</si>
  <si>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</si>
  <si>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</si>
  <si>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</si>
  <si>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</si>
  <si>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</si>
  <si>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</si>
  <si>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</si>
  <si>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</si>
  <si>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</si>
  <si>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</si>
  <si>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</si>
  <si>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</si>
  <si>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</si>
  <si>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</si>
  <si>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</si>
  <si>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</si>
  <si>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</si>
  <si>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</si>
  <si>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</si>
  <si>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</si>
  <si>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</si>
  <si>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</si>
  <si>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</si>
  <si>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</si>
  <si>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</si>
  <si>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</si>
  <si>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</si>
  <si>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</si>
  <si>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</si>
  <si>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</si>
  <si>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</si>
  <si>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</si>
  <si>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</si>
  <si>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</si>
  <si>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</si>
  <si>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</si>
  <si>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</si>
  <si>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</si>
  <si>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</si>
  <si>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</si>
  <si>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</si>
  <si>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</si>
  <si>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</si>
  <si>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</si>
  <si>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</si>
  <si>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</si>
  <si>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</si>
  <si>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</si>
  <si>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</si>
  <si>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</si>
  <si>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</si>
  <si>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</si>
  <si>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</si>
  <si>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</si>
  <si>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</si>
  <si>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</si>
  <si>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</si>
  <si>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</si>
  <si>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</si>
  <si>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</si>
  <si>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</si>
  <si>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</si>
  <si>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</si>
  <si>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</si>
  <si>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</si>
  <si>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</si>
  <si>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</si>
  <si>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</si>
  <si>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</si>
  <si>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</si>
  <si>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</si>
  <si>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</si>
  <si>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</si>
  <si>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</si>
  <si>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</si>
  <si>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</si>
  <si>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</si>
  <si>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</si>
  <si>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</si>
  <si>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</si>
  <si>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</si>
  <si>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</si>
  <si>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</si>
  <si>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</si>
  <si>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</si>
  <si>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</si>
  <si>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</si>
  <si>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</si>
  <si>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</si>
  <si>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</si>
  <si>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</si>
  <si>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</si>
  <si>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</si>
  <si>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</si>
  <si>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</si>
  <si>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</si>
  <si>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</si>
  <si>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</si>
  <si>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</si>
  <si>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</si>
  <si>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</si>
  <si>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</si>
  <si>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</si>
  <si>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</si>
  <si>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</si>
  <si>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</si>
  <si>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</si>
  <si>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</si>
  <si>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</si>
  <si>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</si>
  <si>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</si>
  <si>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</si>
  <si>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</si>
  <si>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</si>
  <si>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</si>
  <si>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</si>
  <si>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</si>
  <si>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</si>
  <si>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</si>
  <si>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</si>
  <si>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</si>
  <si>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</si>
  <si>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</si>
  <si>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</si>
  <si>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</si>
  <si>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</si>
  <si>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</si>
  <si>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</si>
  <si>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</si>
  <si>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</si>
  <si>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</si>
  <si>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</si>
  <si>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</si>
  <si>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</si>
  <si>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</si>
  <si>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</si>
  <si>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</si>
  <si>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</si>
  <si>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</si>
  <si>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</si>
  <si>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</si>
  <si>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</si>
  <si>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</si>
  <si>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</si>
  <si>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</si>
  <si>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</si>
  <si>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</si>
  <si>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</si>
  <si>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</si>
  <si>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</si>
  <si>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</si>
  <si>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</si>
  <si>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</si>
  <si>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</si>
  <si>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</si>
  <si>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</si>
  <si>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</si>
  <si>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</si>
  <si>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</si>
  <si>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</si>
  <si>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</si>
  <si>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</si>
  <si>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</si>
  <si>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</si>
  <si>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</si>
  <si>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</si>
  <si>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</si>
  <si>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</si>
  <si>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</si>
  <si>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</si>
  <si>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</si>
  <si>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</si>
  <si>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</si>
  <si>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</si>
  <si>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</si>
  <si>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</si>
  <si>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</si>
  <si>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</si>
  <si>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</si>
  <si>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</si>
  <si>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</si>
  <si>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</si>
  <si>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</si>
  <si>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</si>
  <si>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</si>
  <si>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</si>
  <si>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</si>
  <si>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</si>
  <si>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</si>
  <si>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</si>
  <si>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</si>
  <si>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</si>
  <si>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</si>
  <si>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</si>
  <si>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</si>
  <si>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</si>
  <si>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</si>
  <si>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</si>
  <si>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</si>
  <si>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</si>
  <si>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</si>
  <si>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</si>
  <si>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</si>
  <si>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</si>
  <si>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</si>
  <si>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</si>
  <si>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</si>
  <si>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</si>
  <si>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</si>
  <si>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</si>
  <si>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</si>
  <si>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</si>
  <si>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</si>
  <si>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</si>
  <si>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</si>
  <si>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</si>
  <si>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</si>
  <si>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</si>
  <si>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</si>
  <si>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</si>
  <si>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</si>
  <si>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</si>
  <si>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</si>
  <si>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</si>
  <si>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</si>
  <si>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</si>
  <si>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</si>
  <si>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</si>
  <si>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</si>
  <si>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</si>
  <si>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</si>
  <si>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</si>
  <si>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</si>
  <si>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</si>
  <si>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</si>
  <si>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</si>
  <si>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</si>
  <si>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</si>
  <si>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</si>
  <si>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</si>
  <si>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</si>
  <si>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</si>
  <si>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</si>
  <si>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</si>
  <si>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</si>
  <si>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</si>
  <si>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</si>
  <si>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</si>
  <si>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</si>
  <si>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</si>
  <si>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</si>
  <si>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</si>
  <si>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</si>
  <si>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</si>
  <si>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</si>
  <si>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</si>
  <si>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</si>
  <si>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</si>
  <si>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</si>
  <si>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</si>
  <si>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</si>
  <si>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</si>
  <si>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</si>
  <si>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</si>
  <si>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</si>
  <si>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</si>
  <si>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</si>
  <si>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</si>
  <si>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</si>
  <si>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</si>
  <si>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</si>
  <si>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</si>
  <si>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</si>
  <si>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</si>
  <si>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</si>
  <si>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</si>
  <si>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</si>
  <si>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</si>
  <si>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</si>
  <si>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</si>
  <si>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</si>
  <si>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</si>
  <si>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</si>
  <si>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</si>
  <si>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</si>
  <si>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</si>
  <si>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</si>
  <si>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</si>
  <si>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</si>
  <si>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</si>
  <si>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</si>
  <si>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</si>
  <si>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</si>
  <si>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</si>
  <si>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</si>
  <si>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</si>
  <si>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</si>
  <si>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</si>
  <si>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</si>
  <si>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</si>
  <si>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</si>
  <si>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</si>
  <si>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</si>
  <si>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</si>
  <si>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</si>
  <si>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</si>
  <si>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</si>
  <si>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</si>
  <si>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</si>
  <si>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</si>
  <si>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</si>
  <si>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</si>
  <si>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</si>
  <si>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</si>
  <si>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</si>
  <si>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</si>
  <si>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</si>
  <si>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</si>
  <si>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</si>
  <si>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</si>
  <si>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</si>
  <si>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</si>
  <si>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</si>
  <si>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</si>
  <si>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</si>
  <si>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</si>
  <si>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</si>
  <si>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</si>
  <si>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</si>
  <si>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</si>
  <si>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</si>
  <si>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</si>
  <si>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</si>
  <si>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</si>
  <si>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</si>
  <si>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</si>
  <si>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</si>
  <si>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</si>
  <si>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</si>
  <si>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</si>
  <si>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</si>
  <si>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</si>
  <si>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</si>
  <si>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</si>
  <si>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</si>
  <si>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</si>
  <si>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</si>
  <si>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</si>
  <si>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</si>
  <si>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</si>
  <si>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</si>
  <si>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</si>
  <si>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</si>
  <si>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</si>
  <si>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</si>
  <si>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</si>
  <si>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</si>
  <si>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</si>
  <si>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</si>
  <si>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</si>
  <si>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</si>
  <si>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</si>
  <si>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</si>
  <si>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</si>
  <si>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</si>
  <si>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</si>
  <si>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</si>
  <si>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</si>
  <si>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</si>
  <si>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</si>
  <si>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</si>
  <si>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</si>
  <si>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</si>
  <si>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</si>
  <si>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</si>
  <si>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</si>
  <si>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</si>
  <si>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</si>
  <si>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</si>
  <si>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</si>
  <si>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</si>
  <si>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</si>
  <si>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</si>
  <si>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</si>
  <si>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</si>
  <si>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</si>
  <si>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</si>
  <si>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</si>
  <si>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</si>
  <si>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</si>
  <si>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</si>
  <si>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</si>
  <si>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</si>
  <si>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</si>
  <si>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</si>
  <si>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</si>
  <si>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</si>
  <si>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</si>
  <si>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</si>
  <si>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</si>
  <si>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</si>
  <si>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</si>
  <si>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</si>
  <si>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</si>
  <si>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</si>
  <si>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</si>
  <si>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</si>
  <si>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</si>
  <si>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</si>
  <si>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</si>
  <si>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</si>
  <si>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</si>
  <si>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</si>
  <si>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</si>
  <si>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</si>
  <si>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</si>
  <si>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</si>
  <si>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</si>
  <si>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</si>
  <si>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</si>
  <si>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</si>
  <si>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</si>
  <si>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</si>
  <si>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</si>
  <si>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</si>
  <si>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</si>
  <si>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</si>
  <si>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</si>
  <si>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</si>
  <si>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</si>
  <si>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</si>
  <si>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</si>
  <si>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</si>
  <si>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</si>
  <si>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</si>
  <si>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</si>
  <si>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</si>
  <si>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</si>
  <si>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</si>
  <si>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</si>
  <si>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</si>
  <si>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</si>
  <si>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</si>
  <si>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</si>
  <si>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</si>
  <si>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</si>
  <si>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</si>
  <si>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</si>
  <si>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</si>
  <si>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</si>
  <si>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</si>
  <si>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</si>
  <si>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</si>
  <si>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</si>
  <si>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</si>
  <si>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</si>
  <si>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</si>
  <si>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</si>
  <si>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</si>
  <si>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</si>
  <si>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</si>
  <si>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</si>
  <si>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</si>
  <si>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</si>
  <si>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</si>
  <si>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</si>
  <si>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</si>
  <si>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</si>
  <si>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</si>
  <si>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</si>
  <si>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</si>
  <si>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</si>
  <si>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</si>
  <si>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</si>
  <si>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</si>
  <si>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</si>
  <si>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</si>
  <si>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</si>
  <si>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</si>
  <si>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</si>
  <si>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</si>
  <si>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</si>
  <si>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</si>
  <si>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</si>
  <si>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</si>
  <si>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</si>
  <si>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</si>
  <si>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</si>
  <si>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</si>
  <si>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</si>
  <si>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</si>
  <si>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</si>
  <si>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</si>
  <si>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</si>
  <si>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</si>
  <si>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</si>
  <si>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</si>
  <si>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</si>
  <si>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</si>
  <si>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</si>
  <si>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</si>
  <si>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</si>
  <si>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</si>
  <si>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</si>
  <si>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</si>
  <si>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</si>
  <si>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</si>
  <si>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</si>
  <si>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</si>
  <si>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</si>
  <si>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</si>
  <si>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</si>
  <si>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</si>
  <si>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</si>
  <si>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</si>
  <si>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</si>
  <si>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</si>
  <si>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</si>
  <si>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</si>
  <si>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</si>
  <si>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</si>
  <si>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</si>
  <si>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</si>
  <si>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</si>
  <si>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</si>
  <si>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</si>
  <si>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</si>
  <si>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</si>
  <si>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</si>
  <si>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</si>
  <si>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</si>
  <si>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</si>
  <si>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</si>
  <si>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</si>
  <si>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</si>
  <si>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</si>
  <si>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</si>
  <si>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</si>
  <si>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</si>
  <si>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</si>
  <si>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</si>
  <si>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</si>
  <si>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</si>
  <si>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</si>
  <si>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</si>
  <si>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</si>
  <si>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</si>
  <si>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</si>
  <si>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</si>
  <si>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</si>
  <si>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</si>
  <si>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</si>
  <si>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</si>
  <si>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</si>
  <si>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</si>
  <si>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</si>
  <si>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</si>
  <si>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</si>
  <si>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</si>
  <si>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</si>
  <si>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</si>
  <si>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</si>
  <si>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</si>
  <si>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</si>
  <si>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</si>
  <si>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</si>
  <si>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</si>
  <si>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</si>
  <si>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</si>
  <si>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</si>
  <si>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</si>
  <si>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</si>
  <si>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</si>
  <si>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</si>
  <si>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</si>
  <si>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</si>
  <si>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</si>
  <si>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</si>
  <si>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</si>
  <si>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</si>
  <si>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</si>
  <si>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</si>
  <si>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</si>
  <si>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</si>
  <si>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</si>
  <si>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</si>
  <si>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</si>
  <si>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</si>
  <si>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</si>
  <si>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</si>
  <si>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</si>
  <si>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</si>
  <si>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</si>
  <si>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</si>
  <si>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</si>
  <si>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</si>
  <si>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</si>
  <si>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</si>
  <si>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</si>
  <si>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</si>
  <si>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</si>
  <si>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</si>
  <si>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</si>
  <si>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</si>
  <si>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</si>
  <si>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</si>
  <si>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</si>
  <si>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</si>
  <si>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</si>
  <si>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</si>
  <si>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</si>
  <si>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</si>
  <si>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</si>
  <si>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</si>
  <si>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</si>
  <si>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</si>
  <si>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</si>
  <si>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</si>
  <si>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</si>
  <si>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</si>
  <si>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</si>
  <si>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</si>
  <si>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</si>
  <si>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</si>
  <si>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</si>
  <si>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</si>
  <si>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</si>
  <si>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</si>
  <si>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</si>
  <si>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</si>
  <si>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</si>
  <si>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</si>
  <si>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</si>
  <si>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</si>
  <si>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</si>
  <si>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</si>
  <si>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</si>
  <si>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</si>
  <si>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</si>
  <si>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</si>
  <si>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</si>
  <si>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</si>
  <si>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</si>
  <si>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</si>
  <si>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</si>
  <si>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</si>
  <si>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</si>
  <si>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</si>
  <si>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</si>
  <si>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</si>
  <si>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</si>
  <si>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</si>
  <si>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</si>
  <si>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</si>
  <si>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</si>
  <si>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</si>
  <si>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</si>
  <si>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</si>
  <si>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</si>
  <si>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</si>
  <si>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</si>
  <si>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</si>
  <si>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</si>
  <si>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</si>
  <si>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</si>
  <si>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</si>
  <si>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</si>
  <si>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</si>
  <si>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</si>
  <si>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</si>
  <si>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</si>
  <si>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</si>
  <si>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</si>
  <si>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</si>
  <si>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</si>
  <si>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</si>
  <si>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</si>
  <si>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</si>
  <si>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</si>
  <si>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</si>
  <si>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</si>
  <si>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</si>
  <si>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</si>
  <si>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</si>
  <si>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</si>
  <si>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</si>
  <si>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</si>
  <si>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</si>
  <si>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</si>
  <si>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</si>
  <si>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</si>
  <si>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</si>
  <si>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</si>
  <si>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</si>
  <si>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</si>
  <si>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</si>
  <si>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</si>
  <si>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</si>
  <si>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</si>
  <si>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</si>
  <si>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</si>
  <si>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</si>
  <si>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</si>
  <si>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</si>
  <si>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</si>
  <si>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</si>
  <si>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</si>
  <si>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</si>
  <si>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</si>
  <si>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</si>
  <si>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</si>
  <si>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</si>
  <si>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</si>
  <si>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</si>
  <si>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</si>
  <si>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</si>
  <si>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</si>
  <si>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</si>
  <si>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</si>
  <si>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</si>
  <si>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</si>
  <si>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</si>
  <si>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</si>
  <si>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</si>
  <si>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</si>
  <si>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</si>
  <si>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</si>
  <si>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</si>
  <si>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</si>
  <si>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</si>
  <si>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</si>
  <si>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</si>
  <si>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</si>
  <si>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</si>
  <si>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</si>
  <si>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</si>
  <si>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</si>
  <si>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</si>
  <si>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</si>
  <si>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</si>
  <si>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</si>
  <si>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</si>
  <si>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</si>
  <si>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</si>
  <si>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</si>
  <si>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</si>
  <si>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</si>
  <si>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</si>
  <si>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</si>
  <si>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</si>
  <si>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</si>
  <si>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</si>
  <si>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</si>
  <si>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</si>
  <si>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</si>
  <si>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</si>
  <si>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</si>
  <si>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</si>
  <si>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</si>
  <si>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</si>
  <si>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</si>
  <si>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</si>
  <si>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</si>
  <si>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</si>
  <si>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</si>
  <si>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</si>
  <si>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</si>
  <si>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</si>
  <si>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</si>
  <si>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</si>
  <si>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</si>
  <si>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</si>
  <si>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</si>
  <si>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</si>
  <si>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</si>
  <si>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</si>
  <si>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</si>
  <si>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</si>
  <si>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</si>
  <si>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</si>
  <si>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</si>
  <si>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</si>
  <si>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</si>
  <si>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</si>
  <si>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</si>
  <si>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</si>
  <si>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</si>
  <si>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</si>
  <si>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</si>
  <si>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</si>
  <si>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</si>
  <si>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</si>
  <si>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</si>
  <si>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</si>
  <si>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</si>
  <si>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</si>
  <si>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</si>
  <si>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</si>
  <si>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</si>
  <si>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</si>
  <si>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</si>
  <si>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</si>
  <si>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</si>
  <si>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</si>
  <si>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</si>
  <si>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</si>
  <si>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</si>
  <si>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</si>
  <si>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</si>
  <si>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</si>
  <si>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</si>
  <si>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</si>
  <si>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</si>
  <si>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</si>
  <si>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</si>
  <si>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</si>
  <si>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</si>
  <si>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</si>
  <si>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</si>
  <si>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</si>
  <si>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</si>
  <si>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</si>
  <si>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</si>
  <si>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</si>
  <si>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</si>
  <si>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</si>
  <si>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</si>
  <si>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</si>
  <si>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</si>
  <si>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</si>
  <si>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</si>
  <si>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</si>
  <si>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</si>
  <si>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</si>
  <si>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</si>
  <si>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</si>
  <si>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</si>
  <si>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</si>
  <si>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</si>
  <si>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</si>
  <si>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</si>
  <si>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</si>
  <si>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</si>
  <si>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</si>
  <si>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</si>
  <si>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</si>
  <si>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</si>
  <si>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</si>
  <si>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</si>
  <si>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</si>
  <si>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</si>
  <si>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</si>
  <si>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</si>
  <si>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</si>
  <si>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</si>
  <si>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</si>
  <si>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</si>
  <si>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</si>
  <si>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</si>
  <si>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</si>
  <si>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</si>
  <si>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</si>
  <si>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</si>
  <si>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</si>
  <si>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</si>
  <si>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</si>
  <si>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</si>
  <si>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</si>
  <si>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</si>
  <si>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</si>
  <si>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</si>
  <si>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</si>
  <si>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</si>
  <si>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</si>
  <si>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</si>
  <si>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</si>
  <si>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</si>
  <si>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</si>
  <si>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</si>
  <si>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</si>
  <si>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</si>
  <si>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</si>
  <si>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</si>
  <si>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</si>
  <si>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</si>
  <si>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</si>
  <si>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</si>
  <si>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</si>
  <si>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</si>
  <si>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</si>
  <si>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</si>
  <si>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</si>
  <si>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</si>
  <si>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</si>
  <si>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</si>
  <si>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</si>
  <si>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</si>
  <si>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</si>
  <si>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</si>
  <si>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</si>
  <si>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</si>
  <si>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</si>
  <si>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</si>
  <si>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</si>
  <si>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</si>
  <si>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</si>
  <si>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</si>
  <si>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</si>
  <si>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</si>
  <si>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</si>
  <si>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</si>
  <si>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</si>
  <si>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</si>
  <si>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</si>
  <si>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</si>
  <si>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</si>
  <si>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</si>
  <si>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</si>
  <si>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</si>
  <si>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</si>
  <si>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</si>
  <si>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</si>
  <si>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</si>
  <si>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</si>
  <si>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</si>
  <si>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</si>
  <si>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</si>
  <si>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</si>
  <si>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</si>
  <si>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</si>
  <si>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</si>
  <si>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</si>
  <si>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</si>
  <si>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</si>
  <si>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</si>
  <si>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</si>
  <si>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</si>
  <si>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</si>
  <si>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</si>
  <si>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</si>
  <si>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</si>
  <si>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</si>
  <si>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</si>
  <si>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</si>
  <si>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</si>
  <si>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</si>
  <si>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</si>
  <si>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</si>
  <si>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</si>
  <si>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</si>
  <si>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</si>
  <si>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</si>
  <si>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</si>
  <si>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</si>
  <si>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</si>
  <si>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</si>
  <si>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</si>
  <si>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</si>
  <si>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</si>
  <si>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</si>
  <si>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</si>
  <si>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</si>
  <si>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</si>
  <si>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</si>
  <si>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</si>
  <si>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</si>
  <si>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</si>
  <si>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</si>
  <si>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</si>
  <si>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</si>
  <si>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</si>
  <si>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</si>
  <si>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</si>
  <si>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</si>
  <si>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</si>
  <si>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</si>
  <si>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</si>
  <si>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</si>
  <si>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</si>
  <si>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</si>
  <si>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</si>
  <si>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</si>
  <si>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</si>
  <si>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</si>
  <si>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</si>
  <si>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</si>
  <si>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</si>
  <si>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</si>
  <si>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</si>
  <si>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</si>
  <si>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</si>
  <si>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</si>
  <si>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</si>
  <si>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</si>
  <si>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</si>
  <si>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</si>
  <si>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</si>
  <si>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</si>
  <si>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</si>
  <si>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</si>
  <si>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</si>
  <si>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</si>
  <si>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</si>
  <si>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</si>
  <si>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</si>
  <si>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</si>
  <si>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</si>
  <si>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</si>
  <si>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</si>
  <si>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</si>
  <si>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</si>
  <si>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</si>
  <si>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</si>
  <si>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</si>
  <si>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</si>
  <si>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</si>
  <si>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</si>
  <si>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</si>
  <si>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</si>
  <si>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</si>
  <si>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</si>
  <si>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</si>
  <si>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</si>
  <si>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</si>
  <si>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</si>
  <si>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</si>
  <si>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</si>
  <si>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</si>
  <si>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</si>
  <si>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</si>
  <si>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</si>
  <si>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</si>
  <si>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</si>
  <si>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</si>
  <si>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</si>
  <si>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</si>
  <si>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</si>
  <si>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</si>
  <si>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</si>
  <si>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</si>
  <si>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</si>
  <si>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</si>
  <si>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</si>
  <si>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</si>
  <si>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</si>
  <si>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</si>
  <si>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</si>
  <si>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</si>
  <si>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</si>
  <si>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</si>
  <si>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</si>
  <si>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</si>
  <si>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</si>
  <si>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</si>
  <si>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</si>
  <si>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</si>
  <si>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</si>
  <si>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</si>
  <si>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</si>
  <si>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</si>
  <si>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</si>
  <si>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</si>
  <si>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</si>
  <si>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</si>
  <si>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</si>
  <si>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</si>
  <si>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</si>
  <si>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</si>
  <si>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</si>
  <si>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</si>
  <si>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</si>
  <si>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</si>
  <si>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</si>
  <si>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</si>
  <si>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</si>
  <si>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</si>
  <si>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</si>
  <si>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</si>
  <si>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</si>
  <si>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</si>
  <si>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</si>
  <si>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</si>
  <si>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</si>
  <si>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</si>
  <si>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</si>
  <si>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</si>
  <si>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</si>
  <si>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</si>
  <si>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</si>
  <si>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</si>
  <si>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</si>
  <si>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</si>
  <si>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</si>
  <si>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</si>
  <si>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</si>
  <si>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</si>
  <si>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</si>
  <si>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</si>
  <si>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</si>
  <si>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</si>
  <si>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</si>
  <si>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</si>
  <si>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</si>
  <si>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</si>
  <si>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</si>
  <si>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</si>
  <si>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</si>
  <si>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</si>
  <si>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</si>
  <si>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</si>
  <si>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</si>
  <si>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</si>
  <si>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</si>
  <si>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</si>
  <si>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</si>
  <si>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</si>
  <si>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</si>
  <si>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</si>
  <si>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</si>
  <si>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</si>
  <si>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</si>
  <si>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</si>
  <si>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</si>
  <si>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</si>
  <si>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</si>
  <si>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</si>
  <si>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</si>
  <si>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</si>
  <si>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</si>
  <si>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</si>
  <si>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</si>
  <si>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</si>
  <si>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</si>
  <si>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</si>
  <si>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</si>
  <si>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</si>
  <si>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</si>
  <si>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</si>
  <si>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</si>
  <si>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</si>
  <si>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</si>
  <si>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</si>
  <si>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</si>
  <si>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</si>
  <si>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</si>
  <si>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</si>
  <si>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</si>
  <si>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</si>
  <si>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</si>
  <si>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</si>
  <si>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</si>
  <si>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</si>
  <si>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</si>
  <si>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</si>
  <si>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</si>
  <si>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</si>
  <si>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</si>
  <si>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</si>
  <si>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</si>
  <si>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</si>
  <si>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</si>
  <si>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</si>
  <si>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</si>
  <si>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</si>
  <si>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</si>
  <si>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</si>
  <si>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</si>
  <si>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</si>
  <si>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</si>
  <si>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</si>
  <si>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</si>
  <si>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</si>
  <si>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</si>
  <si>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</si>
  <si>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</si>
  <si>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</si>
  <si>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</si>
  <si>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</si>
  <si>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</si>
  <si>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</si>
  <si>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</si>
  <si>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</si>
  <si>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</si>
  <si>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</si>
  <si>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</si>
  <si>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</si>
  <si>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</si>
  <si>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</si>
  <si>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</si>
  <si>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</si>
  <si>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</si>
  <si>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</si>
  <si>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</si>
  <si>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</si>
  <si>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</si>
  <si>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</si>
  <si>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</si>
  <si>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</si>
  <si>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</si>
  <si>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</si>
  <si>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</si>
  <si>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</si>
  <si>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</si>
  <si>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</si>
  <si>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</si>
  <si>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</si>
  <si>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</si>
  <si>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</si>
  <si>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</si>
  <si>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</si>
  <si>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</si>
  <si>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</si>
  <si>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</si>
  <si>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</si>
  <si>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</si>
  <si>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</si>
  <si>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</si>
  <si>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</si>
  <si>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</si>
  <si>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</si>
  <si>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</si>
  <si>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</si>
  <si>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</si>
  <si>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</si>
  <si>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</si>
  <si>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</si>
  <si>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</si>
  <si>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</si>
  <si>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</si>
  <si>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</si>
  <si>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</si>
  <si>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</si>
  <si>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</si>
  <si>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</si>
  <si>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</si>
  <si>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</si>
  <si>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</si>
  <si>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</si>
  <si>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</si>
  <si>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</si>
  <si>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</si>
  <si>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</si>
  <si>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</si>
  <si>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</si>
  <si>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</si>
  <si>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</si>
  <si>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</si>
  <si>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</si>
  <si>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</si>
  <si>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</si>
  <si>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</si>
  <si>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</si>
  <si>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</si>
  <si>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</si>
  <si>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</si>
  <si>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</si>
  <si>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</si>
  <si>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</si>
  <si>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</si>
  <si>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</si>
  <si>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</si>
  <si>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</si>
  <si>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</si>
  <si>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</si>
  <si>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</si>
  <si>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</si>
  <si>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</si>
  <si>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</si>
  <si>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</si>
  <si>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</si>
  <si>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</si>
  <si>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</si>
  <si>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</si>
  <si>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</si>
  <si>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</si>
  <si>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</si>
  <si>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</si>
  <si>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</si>
  <si>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</si>
  <si>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</si>
  <si>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</si>
  <si>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</si>
  <si>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</si>
  <si>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</si>
  <si>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</si>
  <si>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</si>
  <si>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</si>
  <si>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</si>
  <si>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</si>
  <si>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</si>
  <si>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</si>
  <si>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</si>
  <si>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</si>
  <si>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</si>
  <si>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</si>
  <si>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</si>
  <si>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</si>
  <si>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</si>
  <si>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</si>
  <si>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</si>
  <si>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</si>
  <si>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</si>
  <si>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</si>
  <si>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</si>
  <si>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</si>
  <si>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</si>
  <si>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</si>
  <si>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</si>
  <si>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</si>
  <si>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</si>
  <si>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</si>
  <si>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</si>
  <si>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</si>
  <si>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</si>
  <si>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</si>
  <si>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</si>
  <si>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</si>
  <si>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</si>
  <si>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</si>
  <si>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</si>
  <si>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</si>
  <si>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</si>
  <si>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</si>
  <si>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</si>
  <si>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</si>
  <si>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</si>
  <si>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</si>
  <si>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</si>
  <si>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</si>
  <si>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</si>
  <si>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</si>
  <si>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</si>
  <si>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</si>
  <si>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</si>
  <si>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</si>
  <si>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</si>
  <si>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</si>
  <si>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</si>
  <si>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</si>
  <si>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</si>
  <si>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</si>
  <si>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</si>
  <si>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</si>
  <si>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</si>
  <si>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</si>
  <si>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</si>
  <si>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</si>
  <si>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</si>
  <si>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</si>
  <si>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</si>
  <si>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</si>
  <si>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</si>
  <si>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</si>
  <si>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</si>
  <si>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</si>
  <si>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</si>
  <si>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</si>
  <si>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</si>
  <si>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</si>
  <si>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</si>
  <si>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</si>
  <si>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</si>
  <si>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</si>
  <si>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</si>
  <si>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</si>
  <si>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</si>
  <si>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</si>
  <si>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</si>
  <si>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</si>
  <si>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</si>
  <si>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</si>
  <si>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</si>
  <si>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</si>
  <si>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</si>
  <si>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</si>
  <si>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</si>
  <si>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</si>
  <si>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</si>
  <si>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</si>
  <si>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</si>
  <si>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</si>
  <si>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</si>
  <si>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</si>
  <si>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</si>
  <si>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</si>
  <si>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</si>
  <si>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</si>
  <si>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</si>
  <si>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</si>
  <si>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</si>
  <si>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</si>
  <si>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</si>
  <si>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</si>
  <si>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</si>
  <si>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</si>
  <si>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</si>
  <si>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</si>
  <si>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</si>
  <si>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</si>
  <si>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</si>
  <si>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</si>
  <si>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</si>
  <si>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</si>
  <si>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</si>
  <si>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</si>
  <si>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</si>
  <si>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</si>
  <si>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</si>
  <si>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</si>
  <si>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</si>
  <si>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</si>
  <si>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</si>
  <si>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</si>
  <si>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</si>
  <si>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</si>
  <si>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</si>
  <si>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</si>
  <si>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</si>
  <si>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</si>
  <si>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</si>
  <si>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</si>
  <si>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</si>
  <si>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</si>
  <si>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</si>
  <si>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</si>
  <si>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</si>
  <si>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</si>
  <si>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</si>
  <si>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</si>
  <si>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</si>
  <si>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</si>
  <si>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</si>
  <si>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</si>
  <si>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</si>
  <si>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</si>
  <si>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</si>
  <si>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</si>
  <si>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</si>
  <si>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</si>
  <si>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</si>
  <si>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</si>
  <si>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</si>
  <si>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</si>
  <si>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</si>
  <si>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</si>
  <si>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</si>
  <si>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</si>
  <si>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</si>
  <si>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</si>
  <si>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</si>
  <si>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</si>
  <si>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</si>
  <si>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</si>
  <si>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</si>
  <si>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</si>
  <si>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</si>
  <si>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</si>
  <si>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</si>
  <si>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</si>
  <si>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</si>
  <si>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</si>
  <si>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</si>
  <si>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</si>
  <si>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</si>
  <si>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</si>
  <si>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</si>
  <si>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</si>
  <si>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</si>
  <si>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</si>
  <si>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</si>
  <si>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</si>
  <si>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</si>
  <si>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</si>
  <si>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</si>
  <si>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</si>
  <si>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</si>
  <si>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</si>
  <si>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</si>
  <si>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</si>
  <si>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</si>
  <si>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</si>
  <si>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</si>
  <si>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</si>
  <si>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</si>
  <si>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</si>
  <si>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</si>
  <si>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</si>
  <si>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</si>
  <si>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</si>
  <si>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</si>
  <si>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</si>
  <si>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</si>
  <si>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</si>
  <si>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</si>
  <si>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</si>
  <si>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</si>
  <si>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</si>
  <si>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</si>
  <si>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</si>
  <si>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</si>
  <si>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</si>
  <si>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</si>
  <si>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</si>
  <si>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</si>
  <si>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</si>
  <si>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</si>
  <si>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</si>
  <si>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</si>
  <si>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</si>
  <si>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</si>
  <si>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</si>
  <si>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</si>
  <si>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</si>
  <si>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</si>
  <si>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</si>
  <si>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</si>
  <si>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</si>
  <si>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</si>
  <si>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</si>
  <si>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</si>
  <si>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</si>
  <si>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</si>
  <si>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</si>
  <si>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</si>
  <si>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</si>
  <si>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</si>
  <si>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</si>
  <si>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</si>
  <si>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</si>
  <si>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</si>
  <si>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</si>
  <si>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</si>
  <si>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</si>
  <si>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</si>
  <si>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</si>
  <si>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</si>
  <si>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</si>
  <si>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</si>
  <si>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</si>
  <si>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</si>
  <si>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</si>
  <si>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</si>
  <si>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</si>
  <si>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</si>
  <si>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</si>
  <si>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</si>
  <si>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</si>
  <si>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</si>
  <si>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</si>
  <si>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</si>
  <si>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</si>
  <si>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</si>
  <si>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</si>
  <si>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</si>
  <si>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</si>
  <si>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</si>
  <si>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</si>
  <si>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</si>
  <si>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</si>
  <si>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</si>
  <si>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</si>
  <si>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</si>
  <si>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</si>
  <si>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</si>
  <si>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</si>
  <si>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</si>
  <si>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</si>
  <si>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</si>
  <si>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</si>
  <si>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</si>
  <si>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</si>
  <si>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</si>
  <si>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</si>
  <si>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</si>
  <si>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</si>
  <si>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</si>
  <si>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</si>
  <si>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</si>
  <si>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</si>
  <si>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</si>
  <si>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</si>
  <si>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</si>
  <si>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</si>
  <si>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</si>
  <si>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</si>
  <si>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</si>
  <si>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</si>
  <si>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</si>
  <si>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</si>
  <si>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</si>
  <si>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</si>
  <si>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</si>
  <si>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</si>
  <si>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</si>
  <si>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</si>
  <si>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</si>
  <si>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</si>
  <si>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</si>
  <si>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</si>
  <si>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</si>
  <si>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</si>
  <si>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</si>
  <si>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</si>
  <si>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</si>
  <si>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</si>
  <si>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</si>
  <si>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</si>
  <si>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</si>
  <si>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</si>
  <si>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</si>
  <si>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</si>
  <si>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</si>
  <si>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</si>
  <si>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</si>
  <si>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</si>
  <si>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</si>
  <si>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</si>
  <si>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</si>
  <si>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</si>
  <si>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</si>
  <si>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</si>
  <si>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</si>
  <si>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</si>
  <si>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</si>
  <si>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</si>
  <si>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</si>
  <si>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</si>
  <si>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</si>
  <si>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</si>
  <si>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</si>
  <si>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</si>
  <si>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</si>
  <si>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</si>
  <si>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</si>
  <si>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</si>
  <si>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</si>
  <si>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</si>
  <si>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</si>
  <si>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</si>
  <si>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</si>
  <si>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</si>
  <si>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</si>
  <si>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</si>
  <si>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</si>
  <si>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</si>
  <si>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</si>
  <si>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</si>
  <si>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</si>
  <si>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</si>
  <si>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</si>
  <si>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</si>
  <si>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</si>
  <si>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</si>
  <si>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</si>
  <si>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</si>
  <si>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</si>
  <si>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</si>
  <si>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</si>
  <si>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</si>
  <si>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</si>
  <si>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</si>
  <si>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</si>
  <si>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</si>
  <si>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</si>
  <si>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</si>
  <si>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</si>
  <si>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</si>
  <si>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</si>
  <si>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</si>
  <si>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</si>
  <si>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</si>
  <si>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</si>
  <si>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</si>
  <si>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</si>
  <si>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</si>
  <si>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</si>
  <si>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</si>
  <si>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</si>
  <si>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</si>
  <si>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</si>
  <si>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</si>
  <si>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</si>
  <si>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</si>
  <si>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</si>
  <si>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</si>
  <si>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</si>
  <si>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</si>
  <si>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</si>
  <si>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</si>
  <si>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</si>
  <si>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</si>
  <si>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</si>
  <si>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</si>
  <si>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</si>
  <si>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</si>
  <si>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</si>
  <si>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</si>
  <si>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</si>
  <si>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</si>
  <si>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</si>
  <si>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</si>
  <si>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</si>
  <si>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</si>
  <si>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</si>
  <si>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</si>
  <si>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</si>
  <si>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</si>
  <si>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</si>
  <si>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</si>
  <si>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</si>
  <si>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</si>
  <si>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</si>
  <si>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</si>
  <si>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</si>
  <si>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</si>
  <si>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</si>
  <si>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</si>
  <si>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</si>
  <si>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</si>
  <si>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</si>
  <si>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</si>
  <si>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</si>
  <si>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</si>
  <si>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</si>
  <si>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</si>
  <si>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</si>
  <si>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</si>
  <si>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</si>
  <si>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</si>
  <si>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</si>
  <si>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</si>
  <si>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</si>
  <si>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</si>
  <si>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</si>
  <si>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</si>
  <si>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</si>
  <si>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</si>
  <si>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</si>
  <si>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</si>
  <si>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</si>
  <si>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</si>
  <si>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</si>
  <si>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</si>
  <si>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</si>
  <si>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</si>
  <si>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</si>
  <si>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</si>
  <si>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</si>
  <si>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</si>
  <si>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</si>
  <si>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</si>
  <si>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</si>
  <si>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</si>
  <si>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</si>
  <si>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</si>
  <si>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</si>
  <si>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</si>
  <si>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</si>
  <si>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</si>
  <si>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</si>
  <si>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</si>
  <si>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</si>
  <si>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</si>
  <si>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</si>
  <si>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</si>
  <si>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</si>
  <si>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</si>
  <si>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</si>
  <si>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</si>
  <si>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</si>
  <si>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</si>
  <si>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</si>
  <si>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</si>
  <si>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</si>
  <si>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</si>
  <si>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</si>
  <si>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</si>
  <si>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</si>
  <si>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</si>
  <si>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</si>
  <si>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</si>
  <si>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</si>
  <si>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</si>
  <si>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</si>
  <si>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</si>
  <si>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</si>
  <si>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</si>
  <si>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</si>
  <si>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</si>
  <si>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</si>
  <si>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</si>
  <si>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</si>
  <si>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</si>
  <si>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</si>
  <si>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</si>
  <si>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</si>
  <si>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</si>
  <si>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</si>
  <si>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</si>
  <si>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</si>
  <si>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</si>
  <si>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</si>
  <si>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</si>
  <si>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</si>
  <si>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</si>
  <si>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</si>
  <si>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</si>
  <si>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</si>
  <si>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</si>
  <si>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</si>
  <si>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</si>
  <si>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</si>
  <si>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</si>
  <si>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</si>
  <si>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</si>
  <si>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</si>
  <si>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</si>
  <si>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</si>
  <si>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</si>
  <si>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</si>
  <si>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</si>
  <si>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</si>
  <si>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</si>
  <si>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</si>
  <si>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</si>
  <si>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</si>
  <si>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</si>
  <si>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</si>
  <si>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</si>
  <si>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</si>
  <si>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</si>
  <si>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</si>
  <si>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</si>
  <si>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</si>
  <si>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</si>
  <si>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</si>
  <si>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</si>
  <si>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</si>
  <si>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</si>
  <si>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</si>
  <si>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</si>
  <si>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</si>
  <si>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</si>
  <si>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</si>
  <si>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</si>
  <si>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</si>
  <si>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</si>
  <si>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</si>
  <si>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</si>
  <si>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</si>
  <si>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</si>
  <si>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</si>
  <si>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</si>
  <si>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</si>
  <si>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</si>
  <si>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</si>
  <si>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</si>
  <si>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</si>
  <si>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</si>
  <si>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</si>
  <si>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</si>
  <si>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</si>
  <si>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</si>
  <si>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</si>
  <si>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</si>
  <si>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</si>
  <si>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</si>
  <si>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</si>
  <si>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</si>
  <si>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</si>
  <si>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</si>
  <si>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</si>
  <si>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</si>
  <si>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</si>
  <si>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</si>
  <si>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</si>
  <si>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</si>
  <si>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</si>
  <si>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</si>
  <si>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</si>
  <si>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</si>
  <si>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</si>
  <si>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</si>
  <si>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</si>
  <si>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</si>
  <si>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</si>
  <si>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</si>
  <si>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</si>
  <si>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</si>
  <si>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</si>
  <si>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</si>
  <si>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</si>
  <si>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</si>
  <si>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</si>
  <si>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</si>
  <si>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</si>
  <si>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</si>
  <si>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</si>
  <si>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</si>
  <si>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</si>
  <si>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</si>
  <si>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</si>
  <si>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</si>
  <si>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</si>
  <si>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</si>
  <si>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</si>
  <si>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</si>
  <si>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</si>
  <si>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</si>
  <si>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</si>
  <si>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</si>
  <si>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</si>
  <si>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</si>
  <si>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</si>
  <si>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</si>
  <si>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</si>
  <si>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</si>
  <si>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</si>
  <si>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</si>
  <si>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</si>
  <si>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</si>
  <si>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</si>
  <si>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</si>
  <si>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</si>
  <si>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</si>
  <si>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</si>
  <si>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</si>
  <si>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</si>
  <si>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</si>
  <si>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</si>
  <si>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</si>
  <si>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</si>
  <si>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</si>
  <si>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</si>
  <si>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</si>
  <si>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</si>
  <si>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</si>
  <si>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</si>
  <si>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</si>
  <si>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</si>
  <si>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</si>
  <si>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</si>
  <si>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</si>
  <si>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</si>
  <si>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</si>
  <si>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</si>
  <si>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</si>
  <si>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</si>
  <si>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</si>
  <si>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</si>
  <si>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</si>
  <si>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</si>
  <si>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</si>
  <si>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</si>
  <si>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</si>
  <si>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</si>
  <si>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</si>
  <si>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</si>
  <si>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</si>
  <si>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</si>
  <si>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</si>
  <si>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</si>
  <si>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</si>
  <si>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</si>
  <si>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</si>
  <si>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</si>
  <si>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</si>
  <si>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</si>
  <si>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</si>
  <si>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</si>
  <si>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</si>
  <si>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</si>
  <si>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</si>
  <si>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</si>
  <si>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</si>
  <si>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</si>
  <si>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</si>
  <si>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</si>
  <si>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</si>
  <si>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</si>
  <si>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</si>
  <si>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</si>
  <si>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</si>
  <si>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</si>
  <si>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</si>
  <si>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</si>
  <si>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</si>
  <si>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</si>
  <si>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</si>
  <si>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</si>
  <si>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</si>
  <si>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</si>
  <si>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</si>
  <si>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</si>
  <si>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</si>
  <si>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</si>
  <si>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</si>
  <si>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</si>
  <si>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</si>
  <si>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</si>
  <si>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</si>
  <si>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</si>
  <si>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</si>
  <si>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</si>
  <si>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</si>
  <si>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</si>
  <si>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</si>
  <si>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</si>
  <si>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</si>
  <si>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</si>
  <si>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</si>
  <si>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</si>
  <si>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</si>
  <si>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</si>
  <si>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</si>
  <si>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</si>
  <si>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</si>
  <si>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</si>
  <si>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</si>
  <si>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</si>
  <si>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</si>
  <si>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</si>
  <si>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</si>
  <si>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</si>
  <si>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</si>
  <si>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</si>
  <si>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</si>
  <si>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</si>
  <si>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</si>
  <si>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</si>
  <si>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</si>
  <si>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</si>
  <si>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</si>
  <si>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</si>
  <si>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</si>
  <si>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</si>
  <si>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</si>
  <si>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</si>
  <si>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</si>
  <si>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</si>
  <si>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</si>
  <si>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</si>
  <si>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</si>
  <si>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</si>
  <si>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</si>
  <si>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</si>
  <si>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</si>
  <si>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</si>
  <si>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</si>
  <si>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</si>
  <si>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</si>
  <si>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</si>
  <si>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</si>
  <si>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</si>
  <si>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</si>
  <si>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</si>
  <si>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</si>
  <si>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</si>
  <si>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</si>
  <si>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</si>
  <si>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</si>
  <si>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</si>
  <si>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</si>
  <si>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</si>
  <si>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</si>
  <si>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</si>
  <si>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</si>
  <si>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</si>
  <si>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</si>
  <si>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</si>
  <si>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</si>
  <si>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</si>
  <si>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</si>
  <si>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</si>
  <si>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</si>
  <si>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</si>
  <si>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</si>
  <si>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</si>
  <si>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</si>
  <si>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</si>
  <si>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</si>
  <si>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</si>
  <si>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</si>
  <si>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</si>
  <si>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</si>
  <si>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</si>
  <si>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</si>
  <si>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</si>
  <si>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</si>
  <si>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</si>
  <si>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</si>
  <si>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</si>
  <si>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</si>
  <si>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</si>
  <si>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</si>
  <si>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</si>
  <si>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</si>
  <si>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</si>
  <si>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</si>
  <si>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</si>
  <si>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</si>
  <si>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</si>
  <si>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</si>
  <si>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</si>
  <si>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</si>
  <si>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</si>
  <si>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</si>
  <si>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</si>
  <si>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</si>
  <si>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</si>
  <si>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</si>
  <si>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</si>
  <si>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</si>
  <si>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</si>
  <si>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</si>
  <si>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</si>
  <si>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</si>
  <si>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</si>
  <si>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</si>
  <si>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</si>
  <si>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</si>
  <si>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</si>
  <si>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</si>
  <si>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</si>
  <si>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</si>
  <si>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</si>
  <si>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</si>
  <si>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</si>
  <si>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</si>
  <si>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</si>
  <si>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</si>
  <si>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</si>
  <si>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</si>
  <si>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</si>
  <si>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</si>
  <si>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</si>
  <si>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</si>
  <si>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</si>
  <si>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</si>
  <si>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</si>
  <si>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</si>
  <si>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</si>
  <si>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</si>
  <si>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</si>
  <si>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</si>
  <si>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</si>
  <si>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</si>
  <si>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</si>
  <si>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</si>
  <si>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</si>
  <si>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</si>
  <si>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</si>
  <si>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</si>
  <si>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</si>
  <si>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</si>
  <si>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</si>
  <si>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</si>
  <si>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</si>
  <si>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</si>
  <si>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</si>
  <si>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</si>
  <si>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</si>
  <si>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</si>
  <si>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</si>
  <si>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</si>
  <si>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</si>
  <si>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</si>
  <si>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</si>
  <si>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</si>
  <si>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</si>
  <si>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</si>
  <si>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</si>
  <si>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</si>
  <si>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</si>
  <si>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</si>
  <si>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</si>
  <si>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</si>
  <si>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</si>
  <si>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</si>
  <si>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</si>
  <si>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</si>
  <si>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</si>
  <si>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</si>
  <si>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</si>
  <si>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</si>
  <si>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</si>
  <si>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</si>
  <si>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</si>
  <si>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</si>
  <si>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</si>
  <si>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</si>
  <si>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</si>
  <si>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</si>
  <si>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</si>
  <si>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</si>
  <si>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</si>
  <si>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</si>
  <si>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</si>
  <si>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</si>
  <si>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</si>
  <si>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</si>
  <si>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</si>
  <si>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</si>
  <si>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</si>
  <si>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</si>
  <si>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</si>
  <si>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</si>
  <si>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</si>
  <si>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</si>
  <si>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</si>
  <si>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</si>
  <si>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</si>
  <si>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</si>
  <si>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</si>
  <si>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</si>
  <si>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</si>
  <si>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</si>
  <si>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</si>
  <si>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</si>
  <si>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</si>
  <si>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</si>
  <si>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</si>
  <si>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</si>
  <si>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</si>
  <si>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</si>
  <si>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</si>
  <si>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</si>
  <si>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</si>
  <si>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</si>
  <si>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</si>
  <si>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</si>
  <si>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</si>
  <si>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</si>
  <si>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</si>
  <si>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</si>
  <si>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</si>
  <si>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</si>
  <si>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</si>
  <si>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</si>
  <si>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</si>
  <si>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</si>
  <si>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</si>
  <si>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</si>
  <si>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</si>
  <si>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</si>
  <si>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</si>
  <si>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</si>
  <si>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</si>
  <si>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</si>
  <si>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</si>
  <si>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</si>
  <si>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</si>
  <si>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</si>
  <si>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</si>
  <si>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</si>
  <si>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</si>
  <si>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</si>
  <si>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</si>
  <si>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</si>
  <si>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</si>
  <si>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</si>
  <si>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</si>
  <si>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</si>
  <si>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</si>
  <si>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</si>
  <si>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</si>
  <si>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</si>
  <si>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</si>
  <si>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</si>
  <si>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</si>
  <si>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</si>
  <si>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</si>
  <si>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</si>
  <si>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</si>
  <si>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</si>
  <si>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</si>
  <si>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</si>
  <si>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</si>
  <si>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</si>
  <si>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</si>
  <si>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</si>
  <si>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</si>
  <si>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</si>
  <si>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</si>
  <si>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</si>
  <si>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</si>
  <si>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</si>
  <si>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</si>
  <si>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</si>
  <si>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</si>
  <si>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</si>
  <si>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</si>
  <si>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</si>
  <si>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</si>
  <si>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</si>
  <si>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</si>
  <si>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</si>
  <si>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</si>
  <si>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</si>
  <si>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</si>
  <si>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</si>
  <si>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</si>
  <si>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</si>
  <si>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</si>
  <si>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</si>
  <si>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</si>
  <si>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</si>
  <si>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</si>
  <si>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</si>
  <si>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</si>
  <si>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</si>
  <si>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</si>
  <si>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</si>
  <si>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</si>
  <si>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</si>
  <si>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</si>
  <si>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</si>
  <si>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</si>
  <si>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</si>
  <si>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</si>
  <si>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</si>
  <si>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</si>
  <si>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</si>
  <si>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</si>
  <si>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</si>
  <si>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</si>
  <si>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</si>
  <si>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</si>
  <si>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</si>
  <si>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</si>
  <si>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</si>
  <si>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</si>
  <si>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</si>
  <si>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</si>
  <si>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</si>
  <si>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</si>
  <si>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</si>
  <si>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</si>
  <si>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</si>
  <si>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</si>
  <si>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</si>
  <si>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</si>
  <si>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</si>
  <si>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</si>
  <si>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</si>
  <si>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</si>
  <si>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</si>
  <si>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</si>
  <si>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</si>
  <si>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</si>
  <si>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</si>
  <si>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</si>
  <si>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</si>
  <si>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</si>
  <si>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</si>
  <si>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</si>
  <si>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</si>
  <si>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</si>
  <si>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</si>
  <si>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</si>
  <si>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</si>
  <si>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</si>
  <si>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</si>
  <si>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</si>
  <si>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</si>
  <si>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</si>
  <si>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</si>
  <si>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</si>
  <si>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</si>
  <si>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</si>
  <si>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</si>
  <si>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</si>
  <si>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</si>
  <si>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</si>
  <si>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</si>
  <si>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</si>
  <si>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</si>
  <si>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</si>
  <si>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</si>
  <si>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</si>
  <si>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</si>
  <si>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</si>
  <si>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</si>
  <si>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</si>
  <si>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</si>
  <si>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</si>
  <si>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</si>
  <si>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</si>
  <si>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</si>
  <si>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</si>
  <si>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</si>
  <si>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</si>
  <si>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</si>
  <si>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</si>
  <si>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</si>
  <si>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</si>
  <si>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</si>
  <si>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</si>
  <si>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</si>
  <si>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</si>
  <si>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</si>
  <si>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</si>
  <si>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</si>
  <si>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</si>
  <si>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</si>
  <si>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</si>
  <si>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</si>
  <si>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</si>
  <si>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</si>
  <si>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</si>
  <si>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</si>
  <si>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</si>
  <si>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</si>
  <si>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</si>
  <si>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</si>
  <si>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</si>
  <si>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</si>
  <si>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</si>
  <si>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</si>
  <si>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</si>
  <si>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</si>
  <si>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</si>
  <si>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</si>
  <si>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</si>
  <si>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</si>
  <si>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</si>
  <si>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</si>
  <si>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</si>
  <si>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</si>
  <si>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</si>
  <si>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</si>
  <si>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</si>
  <si>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</si>
  <si>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</si>
  <si>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</si>
  <si>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</si>
  <si>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</si>
  <si>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</si>
  <si>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</si>
  <si>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</si>
  <si>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</si>
  <si>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</si>
  <si>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</si>
  <si>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</si>
  <si>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</si>
  <si>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</si>
  <si>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</si>
  <si>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</si>
  <si>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</si>
  <si>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</si>
  <si>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</si>
  <si>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</si>
  <si>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</si>
  <si>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</si>
  <si>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</si>
  <si>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</si>
  <si>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</si>
  <si>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</si>
  <si>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</si>
  <si>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</si>
  <si>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</si>
  <si>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</si>
  <si>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</si>
  <si>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</si>
  <si>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</si>
  <si>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</si>
  <si>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</si>
  <si>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</si>
  <si>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</si>
  <si>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</si>
  <si>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</si>
  <si>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</si>
  <si>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</si>
  <si>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</si>
  <si>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</si>
  <si>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</si>
  <si>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</si>
  <si>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</si>
  <si>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</si>
  <si>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</si>
  <si>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</si>
  <si>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</si>
  <si>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</si>
  <si>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</si>
  <si>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</si>
  <si>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</si>
  <si>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</si>
  <si>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</si>
  <si>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</si>
  <si>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</si>
  <si>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</si>
  <si>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</si>
  <si>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</si>
  <si>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</si>
  <si>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</si>
  <si>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</si>
  <si>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</si>
  <si>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</si>
  <si>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</si>
  <si>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</si>
  <si>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</si>
  <si>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</si>
  <si>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</si>
  <si>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</si>
  <si>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</si>
  <si>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</si>
  <si>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</si>
  <si>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</si>
  <si>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</si>
  <si>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</si>
  <si>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</si>
  <si>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</si>
  <si>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</si>
  <si>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</si>
  <si>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</si>
  <si>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</si>
  <si>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</si>
  <si>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</si>
  <si>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</si>
  <si>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</si>
  <si>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</si>
  <si>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</si>
  <si>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</si>
  <si>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</si>
  <si>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</si>
  <si>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</si>
  <si>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</si>
  <si>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</si>
  <si>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</si>
  <si>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</si>
  <si>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</si>
  <si>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</si>
  <si>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</si>
  <si>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</si>
  <si>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</si>
  <si>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</si>
  <si>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</si>
  <si>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</si>
  <si>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</si>
  <si>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</si>
  <si>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</si>
  <si>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</si>
  <si>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</si>
  <si>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</si>
  <si>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</si>
  <si>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</si>
  <si>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</si>
  <si>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</si>
  <si>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</si>
  <si>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</si>
  <si>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</si>
  <si>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</si>
  <si>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</si>
  <si>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</si>
  <si>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</si>
  <si>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</si>
  <si>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</si>
  <si>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</si>
  <si>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</si>
  <si>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</si>
  <si>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</si>
  <si>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</si>
  <si>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</si>
  <si>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</si>
  <si>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</si>
  <si>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</si>
  <si>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</si>
  <si>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</si>
  <si>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</si>
  <si>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</si>
  <si>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</si>
  <si>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</si>
  <si>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</si>
  <si>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</si>
  <si>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</si>
  <si>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</si>
  <si>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</si>
  <si>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</si>
  <si>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</si>
  <si>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</si>
  <si>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</si>
  <si>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</si>
  <si>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</si>
  <si>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</si>
  <si>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</si>
  <si>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</si>
  <si>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</si>
  <si>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</si>
  <si>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</si>
  <si>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</si>
  <si>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</si>
  <si>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</si>
  <si>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</si>
  <si>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</si>
  <si>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</si>
  <si>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</si>
  <si>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</si>
  <si>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</si>
  <si>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</si>
  <si>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</si>
  <si>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</si>
  <si>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</si>
  <si>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</si>
  <si>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</si>
  <si>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</si>
  <si>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</si>
  <si>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</si>
  <si>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</si>
  <si>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</si>
  <si>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</si>
  <si>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</si>
  <si>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</si>
  <si>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</si>
  <si>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</si>
  <si>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</si>
  <si>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</si>
  <si>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</si>
  <si>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</si>
  <si>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</si>
  <si>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</si>
  <si>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</si>
  <si>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</si>
  <si>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</si>
  <si>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</si>
  <si>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</si>
  <si>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</si>
  <si>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</si>
  <si>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</si>
  <si>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</si>
  <si>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</si>
  <si>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</si>
  <si>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</si>
  <si>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</si>
  <si>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</si>
  <si>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</si>
  <si>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</si>
  <si>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</si>
  <si>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</si>
  <si>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</si>
  <si>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</si>
  <si>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</si>
  <si>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</si>
  <si>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</si>
  <si>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</si>
  <si>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</si>
  <si>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</si>
  <si>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</si>
  <si>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</si>
  <si>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</si>
  <si>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</si>
  <si>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</si>
  <si>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</si>
  <si>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</si>
  <si>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</si>
  <si>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</si>
  <si>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</si>
  <si>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</si>
  <si>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</si>
  <si>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</si>
  <si>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</si>
  <si>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</si>
  <si>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</si>
  <si>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</si>
  <si>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</si>
  <si>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</si>
  <si>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</si>
  <si>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</si>
  <si>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</si>
  <si>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</si>
  <si>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</si>
  <si>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</si>
  <si>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</si>
  <si>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</si>
  <si>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</si>
  <si>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</si>
  <si>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</si>
  <si>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</si>
  <si>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</si>
  <si>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</si>
  <si>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</si>
  <si>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</si>
  <si>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</si>
  <si>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</si>
  <si>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</si>
  <si>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</si>
  <si>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</si>
  <si>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</si>
  <si>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</si>
  <si>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</si>
  <si>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</si>
  <si>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</si>
  <si>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</si>
  <si>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</si>
  <si>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</si>
  <si>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</si>
  <si>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</si>
  <si>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</si>
  <si>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</si>
  <si>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</si>
  <si>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</si>
  <si>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</si>
  <si>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</si>
  <si>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</si>
  <si>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</si>
  <si>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</si>
  <si>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</si>
  <si>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</si>
  <si>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</si>
  <si>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</si>
  <si>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</si>
  <si>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</si>
  <si>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</si>
  <si>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</si>
  <si>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</si>
  <si>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</si>
  <si>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</si>
  <si>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</si>
  <si>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</si>
  <si>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</si>
  <si>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</si>
  <si>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</si>
  <si>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</si>
  <si>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</si>
  <si>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</si>
  <si>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</si>
  <si>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</si>
  <si>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</si>
  <si>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</si>
  <si>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</si>
  <si>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</si>
  <si>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</si>
  <si>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</si>
  <si>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</si>
  <si>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</si>
  <si>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</si>
  <si>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</si>
  <si>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</si>
  <si>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</si>
  <si>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</si>
  <si>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</si>
  <si>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</si>
  <si>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</si>
  <si>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</si>
  <si>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</si>
  <si>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</si>
  <si>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</si>
  <si>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</si>
  <si>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</si>
  <si>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</si>
  <si>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</si>
  <si>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</si>
  <si>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</si>
  <si>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</si>
  <si>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</si>
  <si>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</si>
  <si>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</si>
  <si>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</si>
  <si>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</si>
  <si>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</si>
  <si>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</si>
  <si>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</si>
  <si>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</si>
  <si>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</si>
  <si>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</si>
  <si>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</si>
  <si>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</si>
  <si>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</si>
  <si>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</si>
  <si>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</si>
  <si>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</si>
  <si>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</si>
  <si>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</si>
  <si>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</si>
  <si>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</si>
  <si>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</si>
  <si>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</si>
  <si>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</si>
  <si>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</si>
  <si>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</si>
  <si>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</si>
  <si>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</si>
  <si>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</si>
  <si>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</si>
  <si>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</si>
  <si>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</si>
  <si>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</si>
  <si>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</si>
  <si>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</si>
  <si>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</si>
  <si>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</si>
  <si>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</si>
  <si>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</si>
  <si>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</si>
  <si>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</si>
  <si>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</si>
  <si>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</si>
  <si>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</si>
  <si>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</si>
  <si>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</si>
  <si>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</si>
  <si>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</si>
  <si>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</si>
  <si>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</si>
  <si>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</si>
  <si>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</si>
  <si>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</si>
  <si>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</si>
  <si>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</si>
  <si>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</si>
  <si>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</si>
  <si>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</si>
  <si>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</si>
  <si>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</si>
  <si>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</si>
  <si>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</si>
  <si>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</si>
  <si>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</si>
  <si>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</si>
  <si>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</si>
  <si>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</si>
  <si>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</si>
  <si>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</si>
  <si>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</si>
  <si>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</si>
  <si>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</si>
  <si>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</si>
  <si>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</si>
  <si>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</si>
  <si>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</si>
  <si>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</si>
  <si>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</si>
  <si>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</si>
  <si>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</si>
  <si>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</si>
  <si>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</si>
  <si>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</si>
  <si>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</si>
  <si>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</si>
  <si>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</si>
  <si>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</si>
  <si>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</si>
  <si>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</si>
  <si>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</si>
  <si>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</si>
  <si>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</si>
  <si>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</si>
  <si>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</si>
  <si>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</si>
  <si>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</si>
  <si>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</si>
  <si>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</si>
  <si>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</si>
  <si>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</si>
  <si>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</si>
  <si>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</si>
  <si>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</si>
  <si>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</si>
  <si>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</si>
  <si>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</si>
  <si>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</si>
  <si>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</si>
  <si>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</si>
  <si>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</si>
  <si>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</si>
  <si>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</si>
  <si>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</si>
  <si>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</si>
  <si>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</si>
  <si>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</si>
  <si>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</si>
  <si>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</si>
  <si>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</si>
  <si>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</si>
  <si>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</si>
  <si>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</si>
  <si>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</si>
  <si>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</si>
  <si>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</si>
  <si>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</si>
  <si>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</si>
  <si>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</si>
  <si>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</si>
  <si>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</si>
  <si>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</si>
  <si>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</si>
  <si>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</si>
  <si>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</si>
  <si>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</si>
  <si>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</si>
  <si>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</si>
  <si>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</si>
  <si>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</si>
  <si>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</si>
  <si>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</si>
  <si>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</si>
  <si>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</si>
  <si>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</si>
  <si>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</si>
  <si>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</si>
  <si>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</si>
  <si>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</si>
  <si>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</si>
  <si>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</si>
  <si>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</si>
  <si>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</si>
  <si>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</si>
  <si>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</si>
  <si>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</si>
  <si>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</si>
  <si>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</si>
  <si>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</si>
  <si>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</si>
  <si>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</si>
  <si>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</si>
  <si>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</si>
  <si>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</si>
  <si>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</si>
  <si>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</si>
  <si>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</si>
  <si>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</si>
  <si>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</si>
  <si>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</si>
  <si>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</si>
  <si>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</si>
  <si>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</si>
  <si>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</si>
  <si>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</si>
  <si>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</si>
  <si>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</si>
  <si>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</si>
  <si>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</si>
  <si>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</si>
  <si>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</si>
  <si>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</si>
  <si>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</si>
  <si>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</si>
  <si>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</si>
  <si>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</si>
  <si>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</si>
  <si>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</si>
  <si>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</si>
  <si>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</si>
  <si>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</si>
  <si>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</si>
  <si>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</si>
  <si>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</si>
  <si>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</si>
  <si>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</si>
  <si>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</si>
  <si>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</si>
  <si>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</si>
  <si>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</si>
  <si>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</si>
  <si>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</si>
  <si>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</si>
  <si>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</si>
  <si>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</si>
  <si>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</si>
  <si>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</si>
  <si>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</si>
  <si>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</si>
  <si>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</si>
  <si>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</si>
  <si>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</si>
  <si>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</si>
  <si>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</si>
  <si>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</si>
  <si>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</si>
  <si>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</si>
  <si>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</si>
  <si>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</si>
  <si>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</si>
  <si>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</si>
  <si>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</si>
  <si>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</si>
  <si>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</si>
  <si>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</si>
  <si>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</si>
  <si>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</si>
  <si>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</si>
  <si>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</si>
  <si>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</si>
  <si>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</si>
  <si>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</si>
  <si>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</si>
  <si>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</si>
  <si>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</si>
  <si>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</si>
  <si>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</si>
  <si>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</si>
  <si>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</si>
  <si>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</si>
  <si>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</si>
  <si>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</si>
  <si>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</si>
  <si>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</si>
  <si>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</si>
  <si>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</si>
  <si>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</si>
  <si>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</si>
  <si>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</si>
  <si>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</si>
  <si>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</si>
  <si>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</si>
  <si>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</si>
  <si>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</si>
  <si>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</si>
  <si>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</si>
  <si>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</si>
  <si>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</si>
  <si>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</si>
  <si>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</si>
  <si>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</si>
  <si>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</si>
  <si>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</si>
  <si>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</si>
  <si>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</si>
  <si>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</si>
  <si>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</si>
  <si>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</si>
  <si>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</si>
  <si>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</si>
  <si>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</si>
  <si>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</si>
  <si>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</si>
  <si>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</si>
  <si>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</si>
  <si>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</si>
  <si>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</si>
  <si>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</si>
  <si>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</si>
  <si>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</si>
  <si>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</si>
  <si>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</si>
  <si>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</si>
  <si>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</si>
  <si>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</si>
  <si>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</si>
  <si>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</si>
  <si>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</si>
  <si>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</si>
  <si>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</si>
  <si>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</si>
  <si>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</si>
  <si>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</si>
  <si>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</si>
  <si>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</si>
  <si>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</si>
  <si>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</si>
  <si>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</si>
  <si>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</si>
  <si>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</si>
  <si>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</si>
  <si>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</si>
  <si>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</si>
  <si>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</si>
  <si>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</si>
  <si>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</si>
  <si>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</si>
  <si>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</si>
  <si>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</si>
  <si>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</si>
  <si>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</si>
  <si>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</si>
  <si>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</si>
  <si>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</si>
  <si>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</si>
  <si>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</si>
  <si>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</si>
  <si>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</si>
  <si>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</si>
  <si>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</si>
  <si>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</si>
  <si>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</si>
  <si>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</si>
  <si>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</si>
  <si>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</si>
  <si>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</si>
  <si>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</si>
  <si>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</si>
  <si>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</si>
  <si>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</si>
  <si>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</si>
  <si>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</si>
  <si>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</si>
  <si>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</si>
  <si>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</si>
  <si>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</si>
  <si>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</si>
  <si>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</si>
  <si>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</si>
  <si>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</si>
  <si>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</si>
  <si>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</si>
  <si>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</si>
  <si>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</si>
  <si>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</si>
  <si>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</si>
  <si>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</si>
  <si>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</si>
  <si>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</si>
  <si>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</si>
  <si>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</si>
  <si>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</si>
  <si>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</si>
  <si>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</si>
  <si>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</si>
  <si>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</si>
  <si>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</si>
  <si>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</si>
  <si>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</si>
  <si>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</si>
  <si>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</si>
  <si>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</si>
  <si>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</si>
  <si>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</si>
  <si>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</si>
  <si>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</si>
  <si>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</si>
  <si>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</si>
  <si>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</si>
  <si>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</si>
  <si>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</si>
  <si>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</si>
  <si>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</si>
  <si>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</si>
  <si>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</si>
  <si>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</si>
  <si>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</si>
  <si>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</si>
  <si>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</si>
  <si>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</si>
  <si>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</si>
  <si>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</si>
  <si>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</si>
  <si>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</si>
  <si>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</si>
  <si>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</si>
  <si>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</si>
  <si>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</si>
  <si>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</si>
  <si>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</si>
  <si>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</si>
  <si>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</si>
  <si>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</si>
  <si>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</si>
  <si>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</si>
  <si>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</si>
  <si>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</si>
  <si>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</si>
  <si>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</si>
  <si>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</si>
  <si>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</si>
  <si>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</si>
  <si>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</si>
  <si>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</si>
  <si>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</si>
  <si>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</si>
  <si>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</si>
  <si>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</si>
  <si>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</si>
  <si>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</si>
  <si>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</si>
  <si>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</si>
  <si>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</si>
  <si>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</si>
  <si>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</si>
  <si>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</si>
  <si>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</si>
  <si>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</si>
  <si>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</si>
  <si>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</si>
  <si>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</si>
  <si>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</si>
  <si>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</si>
  <si>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</si>
  <si>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</si>
  <si>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</si>
  <si>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</si>
  <si>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</si>
  <si>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</si>
  <si>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</si>
  <si>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</si>
  <si>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</si>
  <si>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</si>
  <si>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</si>
  <si>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</si>
  <si>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</si>
  <si>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</si>
  <si>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</si>
  <si>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</si>
  <si>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</si>
  <si>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</si>
  <si>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</si>
  <si>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</si>
  <si>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</si>
  <si>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</si>
  <si>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</si>
  <si>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</si>
  <si>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</si>
  <si>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</si>
  <si>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</si>
  <si>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</si>
  <si>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</si>
  <si>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</si>
  <si>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</si>
  <si>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</si>
  <si>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</si>
  <si>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</si>
  <si>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</si>
  <si>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</si>
  <si>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</si>
  <si>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</si>
  <si>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</si>
  <si>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</si>
  <si>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</si>
  <si>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</si>
  <si>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</si>
  <si>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</si>
  <si>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</si>
  <si>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</si>
  <si>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</si>
  <si>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</si>
  <si>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</si>
  <si>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</si>
  <si>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</si>
  <si>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</si>
  <si>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</si>
  <si>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</si>
  <si>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</si>
  <si>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</si>
  <si>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</si>
  <si>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</si>
  <si>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</si>
  <si>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</si>
  <si>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</si>
  <si>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</si>
  <si>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</si>
  <si>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</si>
  <si>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</si>
  <si>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</si>
  <si>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</si>
  <si>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</si>
  <si>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</si>
  <si>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</si>
  <si>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</si>
  <si>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</si>
  <si>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</si>
  <si>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</si>
  <si>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</si>
  <si>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</si>
  <si>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</si>
  <si>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</si>
  <si>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</si>
  <si>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</si>
  <si>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</si>
  <si>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</si>
  <si>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</si>
  <si>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</si>
  <si>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</si>
  <si>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</si>
  <si>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</si>
  <si>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</si>
  <si>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</si>
  <si>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</si>
  <si>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</si>
  <si>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</si>
  <si>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</si>
  <si>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</si>
  <si>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</si>
  <si>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</si>
  <si>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</si>
  <si>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</si>
  <si>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</si>
  <si>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</si>
  <si>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</si>
  <si>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</si>
  <si>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</si>
  <si>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</si>
  <si>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</si>
  <si>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</si>
  <si>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</si>
  <si>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</si>
  <si>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</si>
  <si>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</si>
  <si>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</si>
  <si>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</si>
  <si>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</si>
  <si>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</si>
  <si>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</si>
  <si>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</si>
  <si>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</si>
  <si>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</si>
  <si>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</si>
  <si>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</si>
  <si>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</si>
  <si>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</si>
  <si>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</si>
  <si>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</si>
  <si>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</si>
  <si>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</si>
  <si>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</si>
  <si>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</si>
  <si>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</si>
  <si>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</si>
  <si>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</si>
  <si>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</si>
  <si>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</si>
  <si>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</si>
  <si>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</si>
  <si>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</si>
  <si>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</si>
  <si>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</si>
  <si>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</si>
  <si>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</si>
  <si>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</si>
  <si>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</si>
  <si>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</si>
  <si>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</si>
  <si>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</si>
  <si>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</si>
  <si>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</si>
  <si>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</si>
  <si>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</si>
  <si>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</si>
  <si>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</si>
  <si>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</si>
  <si>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</si>
  <si>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</si>
  <si>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</si>
  <si>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</si>
  <si>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</si>
  <si>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</si>
  <si>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</si>
  <si>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</si>
  <si>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</si>
  <si>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</si>
  <si>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</si>
  <si>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</si>
  <si>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</si>
  <si>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</si>
  <si>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</si>
  <si>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</si>
  <si>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</si>
  <si>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</si>
  <si>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</si>
  <si>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</si>
  <si>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</si>
  <si>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</si>
  <si>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</si>
  <si>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</si>
  <si>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</si>
  <si>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</si>
  <si>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</si>
  <si>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</si>
  <si>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</si>
  <si>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</si>
  <si>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</si>
  <si>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</si>
  <si>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</si>
  <si>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</si>
  <si>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</si>
  <si>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</si>
  <si>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</si>
  <si>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</si>
  <si>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</si>
  <si>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</si>
  <si>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</si>
  <si>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</si>
  <si>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</si>
  <si>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</si>
  <si>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</si>
  <si>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</si>
  <si>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</si>
  <si>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</si>
  <si>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</si>
  <si>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</si>
  <si>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</si>
  <si>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</si>
  <si>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</si>
  <si>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</si>
  <si>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</si>
  <si>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</si>
  <si>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</si>
  <si>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</si>
  <si>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</si>
  <si>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</si>
  <si>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</si>
  <si>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</si>
  <si>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</si>
  <si>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</si>
  <si>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</si>
  <si>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</si>
  <si>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</si>
  <si>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</si>
  <si>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</si>
  <si>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</si>
  <si>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</si>
  <si>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</si>
  <si>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</si>
  <si>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</si>
  <si>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</si>
  <si>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</si>
  <si>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</si>
  <si>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</si>
  <si>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</si>
  <si>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</si>
  <si>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</si>
  <si>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</si>
  <si>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</si>
  <si>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</si>
  <si>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</si>
  <si>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</si>
  <si>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</si>
  <si>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</si>
  <si>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</si>
  <si>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</si>
  <si>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</si>
  <si>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</si>
  <si>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</si>
  <si>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</si>
  <si>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</si>
  <si>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</si>
  <si>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</si>
  <si>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</si>
  <si>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</si>
  <si>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</si>
  <si>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</si>
  <si>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</si>
  <si>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</si>
  <si>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</si>
  <si>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</si>
  <si>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</si>
  <si>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</si>
  <si>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</si>
  <si>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</si>
  <si>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</si>
  <si>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</si>
  <si>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</si>
  <si>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</si>
  <si>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</si>
  <si>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</si>
  <si>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</si>
  <si>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</si>
  <si>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</si>
  <si>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</si>
  <si>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</si>
  <si>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</si>
  <si>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</si>
  <si>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</si>
  <si>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</si>
  <si>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</si>
  <si>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</si>
  <si>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</si>
  <si>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</si>
  <si>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</si>
  <si>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</si>
  <si>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</si>
  <si>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</si>
  <si>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</si>
  <si>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</si>
  <si>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</si>
  <si>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</si>
  <si>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</si>
  <si>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</si>
  <si>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</si>
  <si>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</si>
  <si>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</si>
  <si>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</si>
  <si>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</si>
  <si>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</si>
  <si>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</si>
  <si>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</si>
  <si>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</si>
  <si>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</si>
  <si>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</si>
  <si>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</si>
  <si>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</si>
  <si>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</si>
  <si>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</si>
  <si>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</si>
  <si>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</si>
  <si>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</si>
  <si>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</si>
  <si>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</si>
  <si>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</si>
  <si>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</si>
  <si>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</si>
  <si>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</si>
  <si>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</si>
  <si>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</si>
  <si>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</si>
  <si>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</si>
  <si>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</si>
  <si>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</si>
  <si>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</si>
  <si>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</si>
  <si>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</si>
  <si>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</si>
  <si>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</si>
  <si>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</si>
  <si>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</si>
  <si>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</si>
  <si>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</si>
  <si>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</si>
  <si>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</si>
  <si>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</si>
  <si>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</si>
  <si>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</si>
  <si>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</si>
  <si>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</si>
  <si>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</si>
  <si>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</si>
  <si>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</si>
  <si>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</si>
  <si>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</si>
  <si>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</si>
  <si>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</si>
  <si>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</si>
  <si>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</si>
  <si>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</si>
  <si>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</si>
  <si>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</si>
  <si>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</si>
  <si>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</si>
  <si>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</si>
  <si>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</si>
  <si>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</si>
  <si>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</si>
  <si>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</si>
  <si>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</si>
  <si>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</si>
  <si>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</si>
  <si>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</si>
  <si>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</si>
  <si>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</si>
  <si>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</si>
  <si>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</si>
  <si>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</si>
  <si>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</si>
  <si>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</si>
  <si>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</si>
  <si>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</si>
  <si>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</si>
  <si>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</si>
  <si>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</si>
  <si>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</si>
  <si>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</si>
  <si>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</si>
  <si>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</si>
  <si>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</si>
  <si>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</si>
  <si>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</si>
  <si>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</si>
  <si>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</si>
  <si>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</si>
  <si>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</si>
  <si>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</si>
  <si>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</si>
  <si>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</si>
  <si>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</si>
  <si>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</si>
  <si>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</si>
  <si>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</si>
  <si>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</si>
  <si>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</si>
  <si>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</si>
  <si>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</si>
  <si>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</si>
  <si>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</si>
  <si>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</si>
  <si>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</si>
  <si>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</si>
  <si>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</si>
  <si>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</si>
  <si>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</si>
  <si>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</si>
  <si>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</si>
  <si>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</si>
  <si>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</si>
  <si>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</si>
  <si>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</si>
  <si>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</si>
  <si>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</si>
  <si>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</si>
  <si>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</si>
  <si>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</si>
  <si>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</si>
  <si>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</si>
  <si>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</si>
  <si>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</si>
  <si>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</si>
  <si>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</si>
  <si>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</si>
  <si>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</si>
  <si>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</si>
  <si>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</si>
  <si>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</si>
  <si>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</si>
  <si>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</si>
  <si>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</si>
  <si>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</si>
  <si>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</si>
  <si>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</si>
  <si>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</si>
  <si>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</si>
  <si>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</si>
  <si>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</si>
  <si>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</si>
  <si>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</si>
  <si>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</si>
  <si>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</si>
  <si>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</si>
  <si>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</si>
  <si>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</si>
  <si>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</si>
  <si>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</si>
  <si>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</si>
  <si>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</si>
  <si>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</si>
  <si>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</si>
  <si>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</si>
  <si>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</si>
  <si>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</si>
  <si>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</si>
  <si>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</si>
  <si>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</si>
  <si>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</si>
  <si>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</si>
  <si>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</si>
  <si>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</si>
  <si>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</si>
  <si>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</si>
  <si>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</si>
  <si>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</si>
  <si>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</si>
  <si>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</si>
  <si>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</si>
  <si>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</si>
  <si>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</si>
  <si>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</si>
  <si>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</si>
  <si>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</si>
  <si>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</si>
  <si>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</si>
  <si>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</si>
  <si>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</si>
  <si>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</si>
  <si>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</si>
  <si>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</si>
  <si>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</si>
  <si>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</si>
  <si>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</si>
  <si>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</si>
  <si>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</si>
  <si>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</si>
  <si>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</si>
  <si>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</si>
  <si>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</si>
  <si>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</si>
  <si>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</si>
  <si>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</si>
  <si>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</si>
  <si>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</si>
  <si>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</si>
  <si>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</si>
  <si>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</si>
  <si>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</si>
  <si>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</si>
  <si>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</si>
  <si>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</si>
  <si>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</si>
  <si>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</si>
  <si>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</si>
  <si>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</si>
  <si>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</si>
  <si>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</si>
  <si>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</si>
  <si>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</si>
  <si>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</si>
  <si>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</si>
  <si>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</si>
  <si>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</si>
  <si>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</si>
  <si>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</si>
  <si>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</si>
  <si>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</si>
  <si>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</si>
  <si>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</si>
  <si>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</si>
  <si>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</si>
  <si>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</si>
  <si>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</si>
  <si>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</si>
  <si>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</si>
  <si>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</si>
  <si>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</si>
  <si>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</si>
  <si>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</si>
  <si>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</si>
  <si>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</si>
  <si>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</si>
  <si>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</si>
  <si>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</si>
  <si>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</si>
  <si>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</si>
  <si>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</si>
  <si>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</si>
  <si>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</si>
  <si>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</si>
  <si>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</si>
  <si>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</si>
  <si>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</si>
  <si>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</si>
  <si>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</si>
  <si>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</si>
  <si>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</si>
  <si>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</si>
  <si>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</si>
  <si>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</si>
  <si>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</si>
  <si>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</si>
  <si>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</si>
  <si>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</si>
  <si>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</si>
  <si>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</si>
  <si>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</si>
  <si>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</si>
  <si>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</si>
  <si>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</si>
  <si>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</si>
  <si>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</si>
  <si>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</si>
  <si>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</si>
  <si>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</si>
  <si>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</si>
  <si>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</si>
  <si>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</si>
  <si>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</si>
  <si>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</si>
  <si>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</si>
  <si>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</si>
  <si>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</si>
  <si>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</si>
  <si>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</si>
  <si>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</si>
  <si>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</si>
  <si>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</si>
  <si>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</si>
  <si>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</si>
  <si>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</si>
  <si>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</si>
  <si>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</si>
  <si>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</si>
  <si>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</si>
  <si>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</si>
  <si>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</si>
  <si>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</si>
  <si>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</si>
  <si>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</si>
  <si>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</si>
  <si>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</si>
  <si>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</si>
  <si>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</si>
  <si>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</si>
  <si>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</si>
  <si>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</si>
  <si>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</si>
  <si>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</si>
  <si>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</si>
  <si>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</si>
  <si>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</si>
  <si>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</si>
  <si>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</si>
  <si>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</si>
  <si>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</si>
  <si>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</si>
  <si>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</si>
  <si>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</si>
  <si>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</si>
  <si>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</si>
  <si>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</si>
  <si>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</si>
  <si>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</si>
  <si>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</si>
  <si>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</si>
  <si>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</si>
  <si>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</si>
  <si>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</si>
  <si>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</si>
  <si>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</si>
  <si>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</si>
  <si>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</si>
  <si>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</si>
  <si>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</si>
  <si>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</si>
  <si>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</si>
  <si>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</si>
  <si>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</si>
  <si>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</si>
  <si>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</si>
  <si>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</si>
  <si>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</si>
  <si>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</si>
  <si>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</si>
  <si>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</si>
  <si>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</si>
  <si>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</si>
  <si>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</si>
  <si>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</si>
  <si>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</si>
  <si>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</si>
  <si>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</si>
  <si>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</si>
  <si>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</si>
  <si>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</si>
  <si>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</si>
  <si>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</si>
  <si>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</si>
  <si>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</si>
  <si>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</si>
  <si>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</si>
  <si>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</si>
  <si>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</si>
  <si>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</si>
  <si>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</si>
  <si>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</si>
  <si>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</si>
  <si>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</si>
  <si>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</si>
  <si>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</si>
  <si>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</si>
  <si>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</si>
  <si>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</si>
  <si>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</si>
  <si>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</si>
  <si>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</si>
  <si>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</si>
  <si>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</si>
  <si>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</si>
  <si>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</si>
  <si>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</si>
  <si>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</si>
  <si>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</si>
  <si>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</si>
  <si>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</si>
  <si>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</si>
  <si>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</si>
  <si>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</si>
  <si>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</si>
  <si>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</si>
  <si>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</si>
  <si>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</si>
  <si>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</si>
  <si>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</si>
  <si>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</si>
  <si>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</si>
  <si>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</si>
  <si>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</si>
  <si>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</si>
  <si>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</si>
  <si>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</si>
  <si>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</si>
  <si>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</si>
  <si>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</si>
  <si>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</si>
  <si>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</si>
  <si>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</si>
  <si>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</si>
  <si>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</si>
  <si>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</si>
  <si>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</si>
  <si>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</si>
  <si>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</si>
  <si>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</si>
  <si>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</si>
  <si>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</si>
  <si>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</si>
  <si>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</si>
  <si>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</si>
  <si>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</si>
  <si>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</si>
  <si>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</si>
  <si>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</si>
  <si>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</si>
  <si>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</si>
  <si>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</si>
  <si>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</si>
  <si>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</si>
  <si>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</si>
  <si>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</si>
  <si>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</si>
  <si>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</si>
  <si>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</si>
  <si>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</si>
  <si>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</si>
  <si>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</si>
  <si>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</si>
  <si>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</si>
  <si>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</si>
  <si>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</si>
  <si>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</si>
  <si>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</si>
  <si>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</si>
  <si>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</si>
  <si>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</si>
  <si>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</si>
  <si>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</si>
  <si>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</si>
  <si>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</si>
  <si>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</si>
  <si>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</si>
  <si>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</si>
  <si>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</si>
  <si>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</si>
  <si>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</si>
  <si>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</si>
  <si>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</si>
  <si>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</si>
  <si>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</si>
  <si>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</si>
  <si>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</si>
  <si>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</si>
  <si>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</si>
  <si>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</si>
  <si>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</si>
  <si>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</si>
  <si>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</si>
  <si>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</si>
  <si>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</si>
  <si>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</si>
  <si>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</si>
  <si>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</si>
  <si>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</si>
  <si>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</si>
  <si>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</si>
  <si>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</si>
  <si>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</si>
  <si>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</si>
  <si>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</si>
  <si>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</si>
  <si>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</si>
  <si>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</si>
  <si>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</si>
  <si>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</si>
  <si>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</si>
  <si>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</si>
  <si>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</si>
  <si>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</si>
  <si>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</si>
  <si>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</si>
  <si>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</si>
  <si>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</si>
  <si>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</si>
  <si>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</si>
  <si>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</si>
  <si>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</si>
  <si>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</si>
  <si>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</si>
  <si>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</si>
  <si>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</si>
  <si>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</si>
  <si>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</si>
  <si>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</si>
  <si>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</si>
  <si>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</si>
  <si>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</si>
  <si>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</si>
  <si>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</si>
  <si>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</si>
  <si>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</si>
  <si>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</si>
  <si>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</si>
  <si>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</si>
  <si>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</si>
  <si>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</si>
  <si>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</si>
  <si>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</si>
  <si>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</si>
  <si>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</si>
  <si>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</si>
  <si>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</si>
  <si>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</si>
  <si>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</si>
  <si>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</si>
  <si>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</si>
  <si>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</si>
  <si>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</si>
  <si>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</si>
  <si>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</si>
  <si>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</si>
  <si>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</si>
  <si>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</si>
  <si>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</si>
  <si>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</si>
  <si>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</si>
  <si>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</si>
  <si>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</si>
  <si>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</si>
  <si>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</si>
  <si>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</si>
  <si>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</si>
  <si>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</si>
  <si>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</si>
  <si>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</si>
  <si>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</si>
  <si>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</si>
  <si>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</si>
  <si>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</si>
  <si>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</si>
  <si>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</si>
  <si>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</si>
  <si>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</si>
  <si>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</si>
  <si>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</si>
  <si>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</si>
  <si>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</si>
  <si>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</si>
  <si>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</si>
  <si>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</si>
  <si>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</si>
  <si>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</si>
  <si>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</si>
  <si>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</si>
  <si>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</si>
  <si>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</si>
  <si>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</si>
  <si>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</si>
  <si>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</si>
  <si>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</si>
  <si>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</si>
  <si>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</si>
  <si>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</si>
  <si>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</si>
  <si>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</si>
  <si>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</si>
  <si>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</si>
  <si>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</si>
  <si>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</si>
  <si>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</si>
  <si>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</si>
  <si>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</si>
  <si>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</si>
  <si>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</si>
  <si>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</si>
  <si>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</si>
  <si>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</si>
  <si>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</si>
  <si>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</si>
  <si>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</si>
  <si>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</si>
  <si>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</si>
  <si>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</si>
  <si>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</si>
  <si>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</si>
  <si>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</si>
  <si>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</si>
  <si>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</si>
  <si>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</si>
  <si>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</si>
  <si>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</si>
  <si>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</si>
  <si>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</si>
  <si>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</si>
  <si>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</si>
  <si>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</si>
  <si>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</si>
  <si>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</si>
  <si>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</si>
  <si>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</si>
  <si>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</si>
  <si>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</si>
  <si>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</si>
  <si>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</si>
  <si>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</si>
  <si>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</si>
  <si>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</si>
  <si>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</si>
  <si>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</si>
  <si>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</si>
  <si>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</si>
  <si>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</si>
  <si>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</si>
  <si>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</si>
  <si>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</si>
  <si>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</si>
  <si>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</si>
  <si>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</si>
  <si>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</si>
  <si>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</si>
  <si>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</si>
  <si>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</si>
  <si>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</si>
  <si>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</si>
  <si>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</si>
  <si>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</si>
  <si>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</si>
  <si>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</si>
  <si>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</si>
  <si>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</si>
  <si>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</si>
  <si>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</si>
  <si>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</si>
  <si>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</si>
  <si>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</si>
  <si>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</si>
  <si>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</si>
  <si>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</si>
  <si>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</si>
  <si>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</si>
  <si>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</si>
  <si>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</si>
  <si>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</si>
  <si>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</si>
  <si>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</si>
  <si>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</si>
  <si>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</si>
  <si>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</si>
  <si>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</si>
  <si>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</si>
  <si>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</si>
  <si>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</si>
  <si>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</si>
  <si>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</si>
  <si>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</si>
  <si>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</si>
  <si>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</si>
  <si>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</si>
  <si>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</si>
  <si>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</si>
  <si>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</si>
  <si>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</si>
  <si>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</si>
  <si>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</si>
  <si>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</si>
  <si>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</si>
  <si>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</si>
  <si>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</si>
  <si>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</si>
  <si>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</si>
  <si>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</si>
  <si>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</si>
  <si>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</si>
  <si>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</si>
  <si>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</si>
  <si>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</si>
  <si>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</si>
  <si>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</si>
  <si>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</si>
  <si>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</si>
  <si>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</si>
  <si>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</si>
  <si>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</si>
  <si>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</si>
  <si>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</si>
  <si>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</si>
  <si>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</si>
  <si>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</si>
  <si>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</si>
  <si>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</si>
  <si>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</si>
  <si>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</si>
  <si>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</si>
  <si>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</si>
  <si>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</si>
  <si>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</si>
  <si>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</si>
  <si>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</si>
  <si>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</si>
  <si>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</si>
  <si>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</si>
  <si>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</si>
  <si>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</si>
  <si>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</si>
  <si>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</si>
  <si>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</si>
  <si>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</si>
  <si>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</si>
  <si>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</si>
  <si>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</si>
  <si>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</si>
  <si>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</si>
  <si>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</si>
  <si>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</si>
  <si>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</si>
  <si>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</si>
  <si>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</si>
  <si>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</si>
  <si>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</si>
  <si>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</si>
  <si>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</si>
  <si>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</si>
  <si>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</si>
  <si>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</si>
  <si>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</si>
  <si>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</si>
  <si>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</si>
  <si>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</si>
  <si>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</si>
  <si>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</si>
  <si>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</si>
  <si>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</si>
  <si>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</si>
  <si>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</si>
  <si>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</si>
  <si>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</si>
  <si>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</si>
  <si>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</si>
  <si>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</si>
  <si>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</si>
  <si>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</si>
  <si>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</si>
  <si>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</si>
  <si>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</si>
  <si>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</si>
  <si>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</si>
  <si>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</si>
  <si>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</si>
  <si>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</si>
  <si>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</si>
  <si>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</si>
  <si>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</si>
  <si>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</si>
  <si>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</si>
  <si>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</si>
  <si>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</si>
  <si>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</si>
  <si>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</si>
  <si>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</si>
  <si>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</si>
  <si>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</si>
  <si>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</si>
  <si>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</si>
  <si>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</si>
  <si>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</si>
  <si>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</si>
  <si>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</si>
  <si>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</si>
  <si>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</si>
  <si>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</si>
  <si>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</si>
  <si>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</si>
  <si>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</si>
  <si>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</si>
  <si>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</si>
  <si>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</si>
  <si>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</si>
  <si>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</si>
  <si>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</si>
  <si>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</si>
  <si>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</si>
  <si>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</si>
  <si>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</si>
  <si>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</si>
  <si>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</si>
  <si>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</si>
  <si>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</si>
  <si>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</si>
  <si>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</si>
  <si>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</si>
  <si>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</si>
  <si>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</si>
  <si>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</si>
  <si>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</si>
  <si>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</si>
  <si>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</si>
  <si>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</si>
  <si>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</si>
  <si>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</si>
  <si>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</si>
  <si>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</si>
  <si>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</si>
  <si>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</si>
  <si>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</si>
  <si>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</si>
  <si>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</si>
  <si>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</si>
  <si>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</si>
  <si>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</si>
  <si>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</si>
  <si>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</si>
  <si>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</si>
  <si>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</si>
  <si>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</si>
  <si>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</si>
  <si>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</si>
  <si>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</si>
  <si>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</si>
  <si>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</si>
  <si>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</si>
  <si>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</si>
  <si>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</si>
  <si>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</si>
  <si>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</si>
  <si>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</si>
  <si>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</si>
  <si>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</si>
  <si>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</si>
  <si>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</si>
  <si>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</si>
  <si>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</si>
  <si>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</si>
  <si>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</si>
  <si>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</si>
  <si>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</si>
  <si>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</si>
  <si>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</si>
  <si>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</si>
  <si>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</si>
  <si>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</si>
  <si>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</si>
  <si>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</si>
  <si>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</si>
  <si>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</si>
  <si>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</si>
  <si>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</si>
  <si>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</si>
  <si>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</si>
  <si>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</si>
  <si>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</si>
  <si>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</si>
  <si>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</si>
  <si>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</si>
  <si>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</si>
  <si>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</si>
  <si>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</si>
  <si>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</si>
  <si>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</si>
  <si>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</si>
  <si>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</si>
  <si>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</si>
  <si>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</si>
  <si>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</si>
  <si>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</si>
  <si>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</si>
  <si>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</si>
  <si>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</si>
  <si>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</si>
  <si>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</si>
  <si>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</si>
  <si>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</si>
  <si>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</si>
  <si>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</si>
  <si>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</si>
  <si>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</si>
  <si>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</si>
  <si>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</si>
  <si>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</si>
  <si>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</si>
  <si>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</si>
  <si>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</si>
  <si>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</si>
  <si>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</si>
  <si>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</si>
  <si>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</si>
  <si>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</si>
  <si>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</si>
  <si>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</si>
  <si>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</si>
  <si>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</si>
  <si>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</si>
  <si>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</si>
  <si>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</si>
  <si>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</si>
  <si>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</si>
  <si>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</si>
  <si>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</si>
  <si>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</si>
  <si>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</si>
  <si>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</si>
  <si>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</si>
  <si>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</si>
  <si>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</si>
  <si>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</si>
  <si>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</si>
  <si>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</si>
  <si>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</si>
  <si>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</si>
  <si>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</si>
  <si>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</si>
  <si>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</si>
  <si>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</si>
  <si>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</si>
  <si>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</si>
  <si>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</si>
  <si>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</si>
  <si>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</si>
  <si>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</si>
  <si>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</si>
  <si>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</si>
  <si>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</si>
  <si>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</si>
  <si>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</si>
  <si>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</si>
  <si>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</si>
  <si>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</si>
  <si>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</si>
  <si>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</si>
  <si>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</si>
  <si>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</si>
  <si>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</si>
  <si>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</si>
  <si>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</si>
  <si>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</si>
  <si>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</si>
  <si>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</si>
  <si>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</si>
  <si>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</si>
  <si>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</si>
  <si>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</si>
  <si>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</si>
  <si>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</si>
  <si>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</si>
  <si>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</si>
  <si>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</si>
  <si>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</si>
  <si>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</si>
  <si>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</si>
  <si>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</si>
  <si>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</si>
  <si>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</si>
  <si>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</si>
  <si>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</si>
  <si>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</si>
  <si>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</si>
  <si>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</si>
  <si>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</si>
  <si>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</si>
  <si>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</si>
  <si>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</si>
  <si>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</si>
  <si>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</si>
  <si>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</si>
  <si>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</si>
  <si>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</si>
  <si>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</si>
  <si>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</si>
  <si>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</si>
  <si>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</si>
  <si>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</si>
  <si>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</si>
  <si>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</si>
  <si>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</si>
  <si>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</si>
  <si>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</si>
  <si>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</si>
  <si>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</si>
  <si>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</si>
  <si>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</si>
  <si>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</si>
  <si>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</si>
  <si>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</si>
  <si>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</si>
  <si>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</si>
  <si>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</si>
  <si>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</si>
  <si>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</si>
  <si>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</si>
  <si>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</si>
  <si>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</si>
  <si>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</si>
  <si>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</si>
  <si>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</si>
  <si>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</si>
  <si>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</si>
  <si>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</si>
  <si>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</si>
  <si>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</si>
  <si>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</si>
  <si>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</si>
  <si>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</si>
  <si>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</si>
  <si>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</si>
  <si>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</si>
  <si>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</si>
  <si>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</si>
  <si>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</si>
  <si>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</si>
  <si>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</si>
  <si>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</si>
  <si>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</si>
  <si>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</si>
  <si>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</si>
  <si>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</si>
  <si>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</si>
  <si>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</si>
  <si>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</si>
  <si>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</si>
  <si>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</si>
  <si>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</si>
  <si>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</si>
  <si>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</si>
  <si>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</si>
  <si>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</si>
  <si>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</si>
  <si>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</si>
  <si>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</si>
  <si>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</si>
  <si>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</si>
  <si>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</si>
  <si>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</si>
  <si>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</si>
  <si>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</si>
  <si>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</si>
  <si>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</si>
  <si>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</si>
  <si>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</si>
  <si>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</si>
  <si>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</si>
  <si>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</si>
  <si>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</si>
  <si>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</si>
  <si>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</si>
  <si>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</si>
  <si>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</si>
  <si>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</si>
  <si>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</si>
  <si>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</si>
  <si>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</si>
  <si>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</si>
  <si>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</si>
  <si>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</si>
  <si>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</si>
  <si>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</si>
  <si>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</si>
  <si>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</si>
  <si>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</si>
  <si>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</si>
  <si>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</si>
  <si>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</si>
  <si>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</si>
  <si>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</si>
  <si>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</si>
  <si>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</si>
  <si>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</si>
  <si>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</si>
  <si>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</si>
  <si>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</si>
  <si>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</si>
  <si>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</si>
  <si>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</si>
  <si>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</si>
  <si>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</si>
  <si>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</si>
  <si>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</si>
  <si>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</si>
  <si>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</si>
  <si>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</si>
  <si>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</si>
  <si>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</si>
  <si>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</si>
  <si>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</si>
  <si>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</si>
  <si>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</si>
  <si>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</si>
  <si>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</si>
  <si>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</si>
  <si>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</si>
  <si>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</si>
  <si>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</si>
  <si>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</si>
  <si>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</si>
  <si>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</si>
  <si>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</si>
  <si>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</si>
  <si>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</si>
  <si>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</si>
  <si>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</si>
  <si>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</si>
  <si>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</si>
  <si>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</si>
  <si>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</si>
  <si>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</si>
  <si>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</si>
  <si>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</si>
  <si>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</si>
  <si>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</si>
  <si>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</si>
  <si>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</si>
  <si>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</si>
  <si>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</si>
  <si>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</si>
  <si>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</si>
  <si>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</si>
  <si>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</si>
  <si>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</si>
  <si>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</si>
  <si>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</si>
  <si>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</si>
  <si>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</si>
  <si>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</si>
  <si>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</si>
  <si>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</si>
  <si>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</si>
  <si>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</si>
  <si>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</si>
  <si>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</si>
  <si>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</si>
  <si>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</si>
  <si>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</si>
  <si>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</si>
  <si>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</si>
  <si>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</si>
  <si>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</si>
  <si>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</si>
  <si>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</si>
  <si>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</si>
  <si>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</si>
  <si>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</si>
  <si>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</si>
  <si>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</si>
  <si>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</si>
  <si>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</si>
  <si>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</si>
  <si>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</si>
  <si>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</si>
  <si>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</si>
  <si>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</si>
  <si>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</si>
  <si>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</si>
  <si>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</si>
  <si>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</si>
  <si>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</si>
  <si>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</si>
  <si>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</si>
  <si>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</si>
  <si>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</si>
  <si>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</si>
  <si>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</si>
  <si>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</si>
  <si>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</si>
  <si>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</si>
  <si>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</si>
  <si>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</si>
  <si>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</si>
  <si>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</si>
  <si>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</si>
  <si>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</si>
  <si>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</si>
  <si>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</si>
  <si>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</si>
  <si>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</si>
  <si>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</si>
  <si>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</si>
  <si>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</si>
  <si>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</si>
  <si>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</si>
  <si>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</si>
  <si>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</si>
  <si>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</si>
  <si>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</si>
  <si>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</si>
  <si>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</si>
  <si>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</si>
  <si>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</si>
  <si>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</si>
  <si>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</si>
  <si>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</si>
  <si>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</si>
  <si>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</si>
  <si>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</si>
  <si>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</si>
  <si>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</si>
  <si>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</si>
  <si>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</si>
  <si>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</si>
  <si>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</si>
  <si>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</si>
  <si>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</si>
  <si>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</si>
  <si>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</si>
  <si>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</si>
  <si>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</si>
  <si>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</si>
  <si>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</si>
  <si>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</si>
  <si>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</si>
  <si>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</si>
  <si>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</si>
  <si>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</si>
  <si>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</si>
  <si>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</si>
  <si>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</si>
  <si>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</si>
  <si>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</si>
  <si>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</si>
  <si>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</si>
  <si>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</si>
  <si>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</si>
  <si>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</si>
  <si>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</si>
  <si>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</si>
  <si>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</si>
  <si>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</si>
  <si>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</si>
  <si>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</si>
  <si>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</si>
  <si>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</si>
  <si>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</si>
  <si>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</si>
  <si>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</si>
  <si>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</si>
  <si>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</si>
  <si>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</si>
  <si>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</si>
  <si>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</si>
  <si>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</si>
  <si>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</si>
  <si>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</si>
  <si>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</si>
  <si>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</si>
  <si>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</si>
  <si>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</si>
  <si>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</si>
  <si>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</si>
  <si>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</si>
  <si>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</si>
  <si>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</si>
  <si>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</si>
  <si>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</si>
  <si>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</si>
  <si>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</si>
  <si>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</si>
  <si>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</si>
  <si>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</si>
  <si>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</si>
  <si>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</si>
  <si>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</si>
  <si>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</si>
  <si>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</si>
  <si>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</si>
  <si>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</si>
  <si>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</si>
  <si>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</si>
  <si>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</si>
  <si>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</si>
  <si>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</si>
  <si>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</si>
  <si>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</si>
  <si>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</si>
  <si>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</si>
  <si>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</si>
  <si>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</si>
  <si>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</si>
  <si>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</si>
  <si>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</si>
  <si>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</si>
  <si>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</si>
  <si>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</si>
  <si>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</si>
  <si>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</si>
  <si>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</si>
  <si>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</si>
  <si>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</si>
  <si>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</si>
  <si>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</si>
  <si>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</si>
  <si>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</si>
  <si>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</si>
  <si>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</si>
  <si>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</si>
  <si>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</si>
  <si>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</si>
  <si>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</si>
  <si>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</si>
  <si>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</si>
  <si>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</si>
  <si>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</si>
  <si>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</si>
  <si>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</si>
  <si>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</si>
  <si>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</si>
  <si>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</si>
  <si>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</si>
  <si>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</si>
  <si>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</si>
  <si>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</si>
  <si>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</si>
  <si>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</si>
  <si>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</si>
  <si>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</si>
  <si>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</si>
  <si>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</si>
  <si>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</si>
  <si>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</si>
  <si>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</si>
  <si>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</si>
  <si>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</si>
  <si>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</si>
  <si>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</si>
  <si>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</si>
  <si>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</si>
  <si>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</si>
  <si>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</si>
  <si>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</si>
  <si>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</si>
  <si>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</si>
  <si>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</si>
  <si>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</si>
  <si>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</si>
  <si>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</si>
  <si>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</si>
  <si>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</si>
  <si>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</si>
  <si>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</si>
  <si>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</si>
  <si>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</si>
  <si>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</si>
  <si>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</si>
  <si>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</si>
  <si>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</si>
  <si>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</si>
  <si>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</si>
  <si>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</si>
  <si>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</si>
  <si>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</si>
  <si>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</si>
  <si>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</si>
  <si>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</si>
  <si>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</si>
  <si>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</si>
  <si>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</si>
  <si>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</si>
  <si>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</si>
  <si>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</si>
  <si>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</si>
  <si>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</si>
  <si>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</si>
  <si>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</si>
  <si>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</si>
  <si>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</si>
  <si>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</si>
  <si>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</si>
  <si>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</si>
  <si>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</si>
  <si>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</si>
  <si>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</si>
  <si>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</si>
  <si>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</si>
  <si>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</si>
  <si>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</si>
  <si>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</si>
  <si>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</si>
  <si>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</si>
  <si>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</si>
  <si>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</si>
  <si>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</si>
  <si>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</si>
  <si>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</si>
  <si>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</si>
  <si>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</si>
  <si>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</si>
  <si>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</si>
  <si>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</si>
  <si>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</si>
  <si>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</si>
  <si>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</si>
  <si>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</si>
  <si>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</si>
  <si>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</si>
  <si>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</si>
  <si>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</si>
  <si>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</si>
  <si>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</si>
  <si>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</si>
  <si>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</si>
  <si>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</si>
  <si>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</si>
  <si>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</si>
  <si>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</si>
  <si>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</si>
  <si>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</si>
  <si>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</si>
  <si>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</si>
  <si>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</si>
  <si>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</si>
  <si>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</si>
  <si>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</si>
  <si>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</si>
  <si>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</si>
  <si>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</si>
  <si>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</si>
  <si>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</si>
  <si>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</si>
  <si>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</si>
  <si>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</si>
  <si>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</si>
  <si>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</si>
  <si>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</si>
  <si>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</si>
  <si>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</si>
  <si>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</si>
  <si>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</si>
  <si>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</si>
  <si>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</si>
  <si>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</si>
  <si>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</si>
  <si>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</si>
  <si>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</si>
  <si>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</si>
  <si>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</si>
  <si>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</si>
  <si>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</si>
  <si>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</si>
  <si>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</si>
  <si>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</si>
  <si>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</si>
  <si>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</si>
  <si>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</si>
  <si>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</si>
  <si>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</si>
  <si>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</si>
  <si>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</si>
  <si>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</si>
  <si>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</si>
  <si>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</si>
  <si>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</si>
  <si>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</si>
  <si>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</si>
  <si>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</si>
  <si>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</si>
  <si>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</si>
  <si>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</si>
  <si>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</si>
  <si>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</si>
  <si>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</si>
  <si>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</si>
  <si>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</si>
  <si>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</si>
  <si>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</si>
  <si>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</si>
  <si>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</si>
  <si>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</si>
  <si>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</si>
  <si>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</si>
  <si>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</si>
  <si>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</si>
  <si>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</si>
  <si>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</si>
  <si>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</si>
  <si>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</si>
  <si>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</si>
  <si>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</si>
  <si>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</si>
  <si>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</si>
  <si>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</si>
  <si>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</si>
  <si>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</si>
  <si>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</si>
  <si>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</si>
  <si>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</si>
  <si>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</si>
  <si>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</si>
  <si>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</si>
  <si>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</si>
  <si>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</si>
  <si>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</si>
  <si>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</si>
  <si>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</si>
  <si>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</si>
  <si>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</si>
  <si>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</si>
  <si>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</si>
  <si>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</si>
  <si>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</si>
  <si>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</si>
  <si>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</si>
  <si>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</si>
  <si>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</si>
  <si>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</si>
  <si>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</si>
  <si>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</si>
  <si>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</si>
  <si>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</si>
  <si>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</si>
  <si>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</si>
  <si>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</si>
  <si>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</si>
  <si>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</si>
  <si>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</si>
  <si>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</si>
  <si>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</si>
  <si>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</si>
  <si>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</si>
  <si>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</si>
  <si>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</si>
  <si>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</si>
  <si>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</si>
  <si>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</si>
  <si>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</si>
  <si>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</si>
  <si>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</si>
  <si>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</si>
  <si>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</si>
  <si>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</si>
  <si>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</si>
  <si>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</si>
  <si>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</si>
  <si>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</si>
  <si>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</si>
  <si>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</si>
  <si>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</si>
  <si>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</si>
  <si>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</si>
  <si>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</si>
  <si>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</si>
  <si>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</si>
  <si>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</si>
  <si>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</si>
  <si>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</si>
  <si>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</si>
  <si>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</si>
  <si>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</si>
  <si>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</si>
  <si>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</si>
  <si>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</si>
  <si>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</si>
  <si>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</si>
  <si>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</si>
  <si>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</si>
  <si>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</si>
  <si>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</si>
  <si>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</si>
  <si>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</si>
  <si>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</si>
  <si>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</si>
  <si>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</si>
  <si>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</si>
  <si>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</si>
  <si>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</si>
  <si>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</si>
  <si>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</si>
  <si>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</si>
  <si>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</si>
  <si>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</si>
  <si>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</si>
  <si>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</si>
  <si>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</si>
  <si>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</si>
  <si>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</si>
  <si>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</si>
  <si>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</si>
  <si>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</si>
  <si>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</si>
  <si>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</si>
  <si>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</si>
  <si>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</si>
  <si>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</si>
  <si>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</si>
  <si>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</si>
  <si>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</si>
  <si>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</si>
  <si>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</si>
  <si>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</si>
  <si>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</si>
  <si>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</si>
  <si>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</si>
  <si>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</si>
  <si>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</si>
  <si>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</si>
  <si>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</si>
  <si>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</si>
  <si>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</si>
  <si>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</si>
  <si>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</si>
  <si>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</si>
  <si>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</si>
  <si>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</si>
  <si>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</si>
  <si>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</si>
  <si>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</si>
  <si>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</si>
  <si>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</si>
  <si>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</si>
  <si>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</si>
  <si>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</si>
  <si>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</si>
  <si>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</si>
  <si>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</si>
  <si>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</si>
  <si>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</si>
  <si>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</si>
  <si>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</si>
  <si>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</si>
  <si>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</si>
  <si>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</si>
  <si>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</si>
  <si>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</si>
  <si>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</si>
  <si>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</si>
  <si>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</si>
  <si>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</si>
  <si>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</si>
  <si>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</si>
  <si>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</si>
  <si>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</si>
  <si>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</si>
  <si>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</si>
  <si>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</si>
  <si>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</si>
  <si>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</si>
  <si>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</si>
  <si>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</si>
  <si>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</si>
  <si>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</si>
  <si>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</si>
  <si>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</si>
  <si>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</si>
  <si>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</si>
  <si>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</si>
  <si>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</si>
  <si>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</si>
  <si>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</si>
  <si>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</si>
  <si>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</si>
  <si>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</si>
  <si>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</si>
  <si>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</si>
  <si>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</si>
  <si>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</si>
  <si>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</si>
  <si>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</si>
  <si>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</si>
  <si>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</si>
  <si>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</si>
  <si>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</si>
  <si>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</si>
  <si>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</si>
  <si>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</si>
  <si>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</si>
  <si>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</si>
  <si>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</si>
  <si>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</si>
  <si>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</si>
  <si>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</si>
  <si>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</si>
  <si>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</si>
  <si>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</si>
  <si>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</si>
  <si>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</si>
  <si>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</si>
  <si>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</si>
  <si>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</si>
  <si>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</si>
  <si>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</si>
  <si>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</si>
  <si>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</si>
  <si>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</si>
  <si>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</si>
  <si>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</si>
  <si>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</si>
  <si>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</si>
  <si>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</si>
  <si>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</si>
  <si>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</si>
  <si>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</si>
  <si>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</si>
  <si>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</si>
  <si>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</si>
  <si>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</si>
  <si>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</si>
  <si>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</si>
  <si>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</si>
  <si>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</si>
  <si>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</si>
  <si>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</si>
  <si>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</si>
  <si>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</si>
  <si>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</si>
  <si>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</si>
  <si>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</si>
  <si>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</si>
  <si>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</si>
  <si>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</si>
  <si>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</si>
  <si>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</si>
  <si>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</si>
  <si>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</si>
  <si>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</si>
  <si>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</si>
  <si>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</si>
  <si>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</si>
  <si>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</si>
  <si>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</si>
  <si>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</si>
  <si>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</si>
  <si>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</si>
  <si>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</si>
  <si>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</si>
  <si>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</si>
  <si>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</si>
  <si>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</si>
  <si>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</si>
  <si>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</si>
  <si>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</si>
  <si>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</si>
  <si>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</si>
  <si>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</si>
  <si>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</si>
  <si>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</si>
  <si>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</si>
  <si>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</si>
  <si>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</si>
  <si>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</si>
  <si>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</si>
  <si>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</si>
  <si>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</si>
  <si>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</si>
  <si>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</si>
  <si>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</si>
  <si>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</si>
  <si>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</si>
  <si>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</si>
  <si>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</si>
  <si>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</si>
  <si>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</si>
  <si>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</si>
  <si>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</si>
  <si>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</si>
  <si>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</si>
  <si>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</si>
  <si>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</si>
  <si>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</si>
  <si>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</si>
  <si>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</si>
  <si>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</si>
  <si>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</si>
  <si>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</si>
  <si>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</si>
  <si>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</si>
  <si>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</si>
  <si>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</si>
  <si>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</si>
  <si>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</si>
  <si>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</si>
  <si>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</si>
  <si>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</si>
  <si>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</si>
  <si>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</si>
  <si>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</si>
  <si>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</si>
  <si>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</si>
  <si>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</si>
  <si>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</si>
  <si>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</si>
  <si>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</si>
  <si>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</si>
  <si>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</si>
  <si>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</si>
  <si>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</si>
  <si>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</si>
  <si>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</si>
  <si>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</si>
  <si>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</si>
  <si>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</si>
  <si>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</si>
  <si>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</si>
  <si>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</si>
  <si>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</si>
  <si>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</si>
  <si>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</si>
  <si>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</si>
  <si>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</si>
  <si>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</si>
  <si>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</si>
  <si>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</si>
  <si>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</si>
  <si>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</si>
  <si>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</si>
  <si>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</si>
  <si>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</si>
  <si>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</si>
  <si>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</si>
  <si>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</si>
  <si>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</si>
  <si>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</si>
  <si>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</si>
  <si>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</si>
  <si>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</si>
  <si>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</si>
  <si>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</si>
  <si>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</si>
  <si>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</si>
  <si>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</si>
  <si>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</si>
  <si>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</si>
  <si>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</si>
  <si>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</si>
  <si>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</si>
  <si>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</si>
  <si>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</si>
  <si>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</si>
  <si>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</si>
  <si>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</si>
  <si>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</si>
  <si>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</si>
  <si>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</si>
  <si>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</si>
  <si>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</si>
  <si>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</si>
  <si>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</si>
  <si>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</si>
  <si>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</si>
  <si>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</si>
  <si>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</si>
  <si>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</si>
  <si>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</si>
  <si>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</si>
  <si>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</si>
  <si>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</si>
  <si>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</si>
  <si>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</si>
  <si>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</si>
  <si>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</si>
  <si>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</si>
  <si>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</si>
  <si>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</si>
  <si>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</si>
  <si>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</si>
  <si>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</si>
  <si>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</si>
  <si>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</si>
  <si>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</si>
  <si>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</si>
  <si>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</si>
  <si>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</si>
  <si>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</si>
  <si>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</si>
  <si>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</si>
  <si>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</si>
  <si>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</si>
  <si>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</si>
  <si>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</si>
  <si>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</si>
  <si>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</si>
  <si>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</si>
  <si>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</si>
  <si>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</si>
  <si>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</si>
  <si>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</si>
  <si>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</si>
  <si>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</si>
  <si>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</si>
  <si>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</si>
  <si>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</si>
  <si>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</si>
  <si>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</si>
  <si>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</si>
  <si>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</si>
  <si>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</si>
  <si>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</si>
  <si>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</si>
  <si>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</si>
  <si>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</si>
  <si>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</si>
  <si>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</si>
  <si>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</si>
  <si>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</si>
  <si>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</si>
  <si>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</si>
  <si>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</si>
  <si>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</si>
  <si>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</si>
  <si>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</si>
  <si>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</si>
  <si>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</si>
  <si>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</si>
  <si>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</si>
  <si>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</si>
  <si>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</si>
  <si>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</si>
  <si>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</si>
  <si>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</si>
  <si>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</si>
  <si>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</si>
  <si>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</si>
  <si>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</si>
  <si>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</si>
  <si>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</si>
  <si>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</si>
  <si>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</si>
  <si>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</si>
  <si>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</si>
  <si>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</si>
  <si>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</si>
  <si>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</si>
  <si>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</si>
  <si>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</si>
  <si>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</si>
  <si>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</si>
  <si>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</si>
  <si>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</si>
  <si>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</si>
  <si>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</si>
  <si>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</si>
  <si>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</si>
  <si>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</si>
  <si>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</si>
  <si>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</si>
  <si>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</si>
  <si>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</si>
  <si>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</si>
  <si>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</si>
  <si>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</si>
  <si>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</si>
  <si>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</si>
  <si>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</si>
  <si>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</si>
  <si>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</si>
  <si>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</si>
  <si>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</si>
  <si>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</si>
  <si>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</si>
  <si>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</si>
  <si>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</si>
  <si>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</si>
  <si>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</si>
  <si>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</si>
  <si>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</si>
  <si>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</si>
  <si>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</si>
  <si>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</si>
  <si>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</si>
  <si>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</si>
  <si>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</si>
  <si>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</si>
  <si>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</si>
  <si>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</si>
  <si>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</si>
  <si>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</si>
  <si>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</si>
  <si>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</si>
  <si>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</si>
  <si>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</si>
  <si>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</si>
  <si>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</si>
  <si>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</si>
  <si>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</si>
  <si>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</si>
  <si>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</si>
  <si>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</si>
  <si>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</si>
  <si>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</si>
  <si>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</si>
  <si>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</si>
  <si>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</si>
  <si>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</si>
  <si>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</si>
  <si>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</si>
  <si>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</si>
  <si>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</si>
  <si>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</si>
  <si>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</si>
  <si>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</si>
  <si>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</si>
  <si>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</si>
  <si>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</si>
  <si>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</si>
  <si>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</si>
  <si>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</si>
  <si>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</si>
  <si>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</si>
  <si>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</si>
  <si>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</si>
  <si>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</si>
  <si>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</si>
  <si>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</si>
  <si>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</si>
  <si>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</si>
  <si>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</si>
  <si>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</si>
  <si>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</si>
  <si>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</si>
  <si>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</si>
  <si>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</si>
  <si>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</si>
  <si>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</si>
  <si>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</si>
  <si>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</si>
  <si>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</si>
  <si>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</si>
  <si>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</si>
  <si>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</si>
  <si>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</si>
  <si>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</si>
  <si>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</si>
  <si>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</si>
  <si>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</si>
  <si>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</si>
  <si>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</si>
  <si>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</si>
  <si>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</si>
  <si>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</si>
  <si>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</si>
  <si>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</si>
  <si>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</si>
  <si>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</si>
  <si>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</si>
  <si>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</si>
  <si>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</si>
  <si>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</si>
  <si>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</si>
  <si>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</si>
  <si>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</si>
  <si>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</si>
  <si>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</si>
  <si>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</si>
  <si>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</si>
  <si>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</si>
  <si>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</si>
  <si>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</si>
  <si>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</si>
  <si>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</si>
  <si>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</si>
  <si>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</si>
  <si>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</si>
  <si>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</si>
  <si>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</si>
  <si>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</si>
  <si>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</si>
  <si>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</si>
  <si>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</si>
  <si>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</si>
  <si>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</si>
  <si>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</si>
  <si>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</si>
  <si>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</si>
  <si>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</si>
  <si>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</si>
  <si>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</si>
  <si>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</si>
  <si>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</si>
  <si>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</si>
  <si>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</si>
  <si>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</si>
  <si>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</si>
  <si>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</si>
  <si>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</si>
  <si>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</si>
  <si>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</si>
  <si>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</si>
  <si>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</si>
  <si>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</si>
  <si>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</si>
  <si>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</si>
  <si>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</si>
  <si>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</si>
  <si>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</si>
  <si>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</si>
  <si>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</si>
  <si>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</si>
  <si>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</si>
  <si>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</si>
  <si>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</si>
  <si>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</si>
  <si>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</si>
  <si>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</si>
  <si>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</si>
  <si>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</si>
  <si>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</si>
  <si>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</si>
  <si>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</si>
  <si>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</si>
  <si>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</si>
  <si>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</si>
  <si>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</si>
  <si>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</si>
  <si>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</si>
  <si>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</si>
  <si>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</si>
  <si>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</si>
  <si>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</si>
  <si>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</si>
  <si>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</si>
  <si>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</si>
  <si>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</si>
  <si>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</si>
  <si>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</si>
  <si>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</si>
  <si>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</si>
  <si>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</si>
  <si>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</si>
  <si>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</si>
  <si>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</si>
  <si>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</si>
  <si>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</si>
  <si>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</si>
  <si>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</si>
  <si>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</si>
  <si>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</si>
  <si>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</si>
  <si>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</si>
  <si>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</si>
  <si>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</si>
  <si>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</si>
  <si>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</si>
  <si>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</si>
  <si>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</si>
  <si>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</si>
  <si>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</si>
  <si>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</si>
  <si>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</si>
  <si>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</si>
  <si>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</si>
  <si>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</si>
  <si>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</si>
  <si>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</si>
  <si>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</si>
  <si>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</si>
  <si>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</si>
  <si>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</si>
  <si>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</si>
  <si>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</si>
  <si>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</si>
  <si>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</si>
  <si>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</si>
  <si>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</si>
  <si>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</si>
  <si>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</si>
  <si>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</si>
  <si>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</si>
  <si>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</si>
  <si>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</si>
  <si>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</si>
  <si>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</si>
  <si>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</si>
  <si>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</si>
  <si>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</si>
  <si>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</si>
  <si>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</si>
  <si>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</si>
  <si>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</si>
  <si>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</si>
  <si>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</si>
  <si>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</si>
  <si>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</si>
  <si>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</si>
  <si>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</si>
  <si>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</si>
  <si>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</si>
  <si>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</si>
  <si>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</si>
  <si>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</si>
  <si>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</si>
  <si>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</si>
  <si>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</si>
  <si>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</si>
  <si>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</si>
  <si>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</si>
  <si>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</si>
  <si>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</si>
  <si>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</si>
  <si>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</si>
  <si>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</si>
  <si>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</si>
  <si>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</si>
  <si>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</si>
  <si>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</si>
  <si>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</si>
  <si>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</si>
  <si>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</si>
  <si>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</si>
  <si>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</si>
  <si>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</si>
  <si>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</si>
  <si>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</si>
  <si>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</si>
  <si>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</si>
  <si>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</si>
  <si>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</si>
  <si>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</si>
  <si>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</si>
  <si>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</si>
  <si>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</si>
  <si>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</si>
  <si>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</si>
  <si>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</si>
  <si>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</si>
  <si>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</si>
  <si>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</si>
  <si>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</si>
  <si>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</si>
  <si>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</si>
  <si>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</si>
  <si>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</si>
  <si>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</si>
  <si>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</si>
  <si>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</si>
  <si>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</si>
  <si>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</si>
  <si>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</si>
  <si>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</si>
  <si>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</si>
  <si>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</si>
  <si>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</si>
  <si>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</si>
  <si>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</si>
  <si>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</si>
  <si>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</si>
  <si>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</si>
  <si>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</si>
  <si>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</si>
  <si>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</si>
  <si>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</si>
  <si>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</si>
  <si>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</si>
  <si>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</si>
  <si>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</si>
  <si>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</si>
  <si>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</si>
  <si>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</si>
  <si>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</si>
  <si>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</si>
  <si>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</si>
  <si>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</si>
  <si>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</si>
  <si>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</si>
  <si>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</si>
  <si>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</si>
  <si>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</si>
  <si>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</si>
  <si>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</si>
  <si>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</si>
  <si>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</si>
  <si>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</si>
  <si>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</si>
  <si>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</si>
  <si>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</si>
  <si>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</si>
  <si>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</si>
  <si>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</si>
  <si>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</si>
  <si>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</si>
  <si>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</si>
  <si>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</si>
  <si>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</si>
  <si>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</si>
  <si>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</si>
  <si>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</si>
  <si>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</si>
  <si>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</si>
  <si>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</si>
  <si>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</si>
  <si>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</si>
  <si>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</si>
  <si>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</si>
  <si>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</si>
  <si>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</si>
  <si>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</si>
  <si>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</si>
  <si>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</si>
  <si>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</si>
  <si>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</si>
  <si>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</si>
  <si>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</si>
  <si>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</si>
  <si>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</si>
  <si>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</si>
  <si>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</si>
  <si>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</si>
  <si>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</si>
  <si>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</si>
  <si>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</si>
  <si>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</si>
  <si>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</si>
  <si>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</si>
  <si>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</si>
  <si>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</si>
  <si>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</si>
  <si>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</si>
  <si>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</si>
  <si>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</si>
  <si>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</si>
  <si>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</si>
  <si>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</si>
  <si>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</si>
  <si>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</si>
  <si>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</si>
  <si>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</si>
  <si>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</si>
  <si>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</si>
  <si>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</si>
  <si>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</si>
  <si>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</si>
  <si>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</si>
  <si>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</si>
  <si>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</si>
  <si>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</si>
  <si>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</si>
  <si>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</si>
  <si>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</si>
  <si>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</si>
  <si>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</si>
  <si>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</si>
  <si>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</si>
  <si>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</si>
  <si>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</si>
  <si>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</si>
  <si>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</si>
  <si>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</si>
  <si>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</si>
  <si>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</si>
  <si>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</si>
  <si>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</si>
  <si>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</si>
  <si>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</si>
  <si>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</si>
  <si>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</si>
  <si>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</si>
  <si>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</si>
  <si>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</si>
  <si>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</si>
  <si>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</si>
  <si>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</si>
  <si>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</si>
  <si>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</si>
  <si>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</si>
  <si>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</si>
  <si>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</si>
  <si>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</si>
  <si>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</si>
  <si>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</si>
  <si>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</si>
  <si>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</si>
  <si>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</si>
  <si>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</si>
  <si>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</si>
  <si>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</si>
  <si>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</si>
  <si>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</si>
  <si>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</si>
  <si>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</si>
  <si>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</si>
  <si>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</si>
  <si>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</si>
  <si>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</si>
  <si>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</si>
  <si>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</si>
  <si>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</si>
  <si>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</si>
  <si>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</si>
  <si>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</si>
  <si>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</si>
  <si>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</si>
  <si>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</si>
  <si>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</si>
  <si>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</si>
  <si>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</si>
  <si>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</si>
  <si>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</si>
  <si>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</si>
  <si>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</si>
  <si>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</si>
  <si>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</si>
  <si>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</si>
  <si>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</si>
  <si>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</si>
  <si>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</si>
  <si>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</si>
  <si>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</si>
  <si>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</si>
  <si>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</si>
  <si>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</si>
  <si>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</si>
  <si>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</si>
  <si>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</si>
  <si>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</si>
  <si>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</si>
  <si>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</si>
  <si>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</si>
  <si>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</si>
  <si>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</si>
  <si>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</si>
  <si>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</si>
  <si>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</si>
  <si>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</si>
  <si>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</si>
  <si>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</si>
  <si>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</si>
  <si>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</si>
  <si>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</si>
  <si>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</si>
  <si>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</si>
  <si>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</si>
  <si>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</si>
  <si>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</si>
  <si>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</si>
  <si>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</si>
  <si>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</si>
  <si>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</si>
  <si>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</si>
  <si>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</si>
  <si>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</si>
  <si>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</si>
  <si>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</si>
  <si>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</si>
  <si>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</si>
  <si>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</si>
  <si>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</si>
  <si>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</si>
  <si>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</si>
  <si>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</si>
  <si>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</si>
  <si>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</si>
  <si>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</si>
  <si>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</si>
  <si>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</si>
  <si>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</si>
  <si>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</si>
  <si>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</si>
  <si>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</si>
  <si>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</si>
  <si>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</si>
  <si>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</si>
  <si>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</si>
  <si>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</si>
  <si>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</si>
  <si>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</si>
  <si>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</si>
  <si>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</si>
  <si>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</si>
  <si>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</si>
  <si>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</si>
  <si>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</si>
  <si>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</si>
  <si>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</si>
  <si>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</si>
  <si>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</si>
  <si>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</si>
  <si>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</si>
  <si>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</si>
  <si>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</si>
  <si>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</si>
  <si>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</si>
  <si>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</si>
  <si>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</si>
  <si>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</si>
  <si>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</si>
  <si>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</si>
  <si>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</si>
  <si>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</si>
  <si>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</si>
  <si>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</si>
  <si>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</si>
  <si>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</si>
  <si>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</si>
  <si>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</si>
  <si>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</si>
  <si>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</si>
  <si>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</si>
  <si>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</si>
  <si>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</si>
  <si>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</si>
  <si>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</si>
  <si>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</si>
  <si>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</si>
  <si>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</si>
  <si>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</si>
  <si>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</si>
  <si>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</si>
  <si>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</si>
  <si>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</si>
  <si>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</si>
  <si>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</si>
  <si>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</si>
  <si>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</si>
  <si>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</si>
  <si>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</si>
  <si>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</si>
  <si>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</si>
  <si>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</si>
  <si>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</si>
  <si>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</si>
  <si>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</si>
  <si>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</si>
  <si>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</si>
  <si>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</si>
  <si>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</si>
  <si>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</si>
  <si>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</si>
  <si>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</si>
  <si>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</si>
  <si>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</si>
  <si>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</si>
  <si>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</si>
  <si>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</si>
  <si>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</si>
  <si>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</si>
  <si>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</si>
  <si>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</si>
  <si>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</si>
  <si>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</si>
  <si>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</si>
  <si>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</si>
  <si>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</si>
  <si>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</si>
  <si>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</si>
  <si>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</si>
  <si>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</si>
  <si>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</si>
  <si>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</si>
  <si>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</si>
  <si>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</si>
  <si>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</si>
  <si>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</si>
  <si>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</si>
  <si>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</si>
  <si>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</si>
  <si>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</si>
  <si>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</si>
  <si>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</si>
  <si>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</si>
  <si>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</si>
  <si>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</si>
  <si>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</si>
  <si>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</si>
  <si>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</si>
  <si>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</si>
  <si>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</si>
  <si>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</si>
  <si>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</si>
  <si>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</si>
  <si>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</si>
  <si>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</si>
  <si>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</si>
  <si>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</si>
  <si>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</si>
  <si>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</si>
  <si>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</si>
  <si>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</si>
  <si>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</si>
  <si>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</si>
  <si>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</si>
  <si>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</si>
  <si>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</si>
  <si>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</si>
  <si>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</si>
  <si>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</si>
  <si>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</si>
  <si>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</si>
  <si>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</si>
  <si>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</si>
  <si>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</si>
  <si>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</si>
  <si>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</si>
  <si>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</si>
  <si>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</si>
  <si>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</si>
  <si>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</si>
  <si>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</si>
  <si>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</si>
  <si>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</si>
  <si>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</si>
  <si>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</si>
  <si>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</si>
  <si>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</si>
  <si>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</si>
  <si>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</si>
  <si>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</si>
  <si>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</si>
  <si>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</si>
  <si>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</si>
  <si>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</si>
  <si>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</si>
  <si>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</si>
  <si>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</si>
  <si>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</si>
  <si>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</si>
  <si>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</si>
  <si>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</si>
  <si>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</si>
  <si>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</si>
  <si>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</si>
  <si>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</si>
  <si>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</si>
  <si>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</si>
  <si>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</si>
  <si>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</si>
  <si>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</si>
  <si>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</si>
  <si>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</si>
  <si>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</si>
  <si>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</si>
  <si>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</si>
  <si>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</si>
  <si>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</si>
  <si>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</si>
  <si>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</si>
  <si>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</si>
  <si>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</si>
  <si>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</si>
  <si>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</si>
  <si>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</si>
  <si>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</si>
  <si>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</si>
  <si>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</si>
  <si>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</si>
  <si>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</si>
  <si>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</si>
  <si>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</si>
  <si>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</si>
  <si>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</si>
  <si>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</si>
  <si>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</si>
  <si>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</si>
  <si>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</si>
  <si>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</si>
  <si>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</si>
  <si>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</si>
  <si>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</si>
  <si>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</si>
  <si>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</si>
  <si>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</si>
  <si>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</si>
  <si>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</si>
  <si>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</si>
  <si>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</si>
  <si>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</si>
  <si>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</si>
  <si>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</si>
  <si>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</si>
  <si>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</si>
  <si>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</si>
  <si>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</si>
  <si>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</si>
  <si>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</si>
  <si>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</si>
  <si>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</si>
  <si>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</si>
  <si>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</si>
  <si>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</si>
  <si>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</si>
  <si>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</si>
  <si>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</si>
  <si>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</si>
  <si>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</si>
  <si>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</si>
  <si>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</si>
  <si>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</si>
  <si>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</si>
  <si>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</si>
  <si>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</si>
  <si>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</si>
  <si>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</si>
  <si>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</si>
  <si>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</si>
  <si>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</si>
  <si>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</si>
  <si>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</si>
  <si>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</si>
  <si>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</si>
  <si>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</si>
  <si>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</si>
  <si>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</si>
  <si>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</si>
  <si>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</si>
  <si>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</si>
  <si>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</si>
  <si>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</si>
  <si>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</si>
  <si>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</si>
  <si>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</si>
  <si>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</si>
  <si>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</si>
  <si>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</si>
  <si>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</si>
  <si>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</si>
  <si>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</si>
  <si>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</si>
  <si>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</si>
  <si>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</si>
  <si>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</si>
  <si>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</si>
  <si>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</si>
  <si>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</si>
  <si>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</si>
  <si>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</si>
  <si>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</si>
  <si>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</si>
  <si>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</si>
  <si>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</si>
  <si>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</si>
  <si>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</si>
  <si>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</si>
  <si>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</si>
  <si>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</si>
  <si>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</si>
  <si>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</si>
  <si>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</si>
  <si>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</si>
  <si>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</si>
  <si>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</si>
  <si>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</si>
  <si>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</si>
  <si>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</si>
  <si>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</si>
  <si>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</si>
  <si>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</si>
  <si>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</si>
  <si>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</si>
  <si>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</si>
  <si>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</si>
  <si>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</si>
  <si>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</si>
  <si>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</si>
  <si>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</si>
  <si>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</si>
  <si>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</si>
  <si>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</si>
  <si>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</si>
  <si>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</si>
  <si>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</si>
  <si>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</si>
  <si>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</si>
  <si>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</si>
  <si>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</si>
  <si>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</si>
  <si>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</si>
  <si>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</si>
  <si>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</si>
  <si>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</si>
  <si>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</si>
  <si>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</si>
  <si>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</si>
  <si>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</si>
  <si>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</si>
  <si>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</si>
  <si>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</si>
  <si>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</si>
  <si>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</si>
  <si>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</si>
  <si>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</si>
  <si>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</si>
  <si>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</si>
  <si>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</si>
  <si>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</si>
  <si>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</si>
  <si>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</si>
  <si>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</si>
  <si>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</si>
  <si>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</si>
  <si>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</si>
  <si>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</si>
  <si>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</si>
  <si>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</si>
  <si>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</si>
  <si>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</si>
  <si>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</si>
  <si>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</si>
  <si>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</si>
  <si>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</si>
  <si>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</si>
  <si>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</si>
  <si>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</si>
  <si>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</si>
  <si>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</si>
  <si>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</si>
  <si>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</si>
  <si>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</si>
  <si>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</si>
  <si>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</si>
  <si>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</si>
  <si>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</si>
  <si>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</si>
  <si>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</si>
  <si>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</si>
  <si>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</si>
  <si>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</si>
  <si>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</si>
  <si>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</si>
  <si>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</si>
  <si>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</si>
  <si>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</si>
  <si>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</si>
  <si>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</si>
  <si>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</si>
  <si>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</si>
  <si>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</si>
  <si>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</si>
  <si>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</si>
  <si>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</si>
  <si>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</si>
  <si>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</si>
  <si>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</si>
  <si>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</si>
  <si>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</si>
  <si>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</si>
  <si>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</si>
  <si>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</si>
  <si>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</si>
  <si>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</si>
  <si>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</si>
  <si>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</si>
  <si>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</si>
  <si>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</si>
  <si>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</si>
  <si>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</si>
  <si>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</si>
  <si>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</si>
  <si>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</si>
  <si>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</si>
  <si>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</si>
  <si>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</si>
  <si>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</si>
  <si>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</si>
  <si>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</si>
  <si>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</si>
  <si>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</si>
  <si>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</si>
  <si>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</si>
  <si>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</si>
  <si>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</si>
  <si>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</si>
  <si>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</si>
  <si>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</si>
  <si>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</si>
  <si>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</si>
  <si>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</si>
  <si>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</si>
  <si>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</si>
  <si>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</si>
  <si>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</si>
  <si>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</si>
  <si>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</si>
  <si>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</si>
  <si>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</si>
  <si>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</si>
  <si>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</si>
  <si>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</si>
  <si>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</si>
  <si>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</si>
  <si>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</si>
  <si>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</si>
  <si>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</si>
  <si>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</si>
  <si>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</si>
  <si>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</si>
  <si>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</si>
  <si>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</si>
  <si>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</si>
  <si>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</si>
  <si>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</si>
  <si>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</si>
  <si>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</si>
  <si>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</si>
  <si>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</si>
  <si>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</si>
  <si>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</si>
  <si>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</si>
  <si>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</si>
  <si>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</si>
  <si>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</si>
  <si>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</si>
  <si>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</si>
  <si>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</si>
  <si>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</si>
  <si>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</si>
  <si>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</si>
  <si>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</si>
  <si>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</si>
  <si>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</si>
  <si>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</si>
  <si>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</si>
  <si>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</si>
  <si>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</si>
  <si>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</si>
  <si>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</si>
  <si>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</si>
  <si>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</si>
  <si>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</si>
  <si>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</si>
  <si>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</si>
  <si>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</si>
  <si>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</si>
  <si>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</si>
  <si>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</si>
  <si>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</si>
  <si>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</si>
  <si>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</si>
  <si>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</si>
  <si>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</si>
  <si>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</si>
  <si>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</si>
  <si>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</si>
  <si>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</si>
  <si>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</si>
  <si>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</si>
  <si>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</si>
  <si>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</si>
  <si>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</si>
  <si>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</si>
  <si>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</si>
  <si>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</si>
  <si>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</si>
  <si>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</si>
  <si>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</si>
  <si>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</si>
  <si>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</si>
  <si>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</si>
  <si>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</si>
  <si>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</si>
  <si>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</si>
  <si>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</si>
  <si>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</si>
  <si>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</si>
  <si>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</si>
  <si>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</si>
  <si>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</si>
  <si>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</si>
  <si>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</si>
  <si>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</si>
  <si>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</si>
  <si>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</si>
  <si>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</si>
  <si>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</si>
  <si>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</si>
  <si>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</si>
  <si>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</si>
  <si>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</si>
  <si>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</si>
  <si>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</si>
  <si>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</si>
  <si>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</si>
  <si>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</si>
  <si>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</si>
  <si>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</si>
  <si>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</si>
  <si>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</si>
  <si>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</si>
  <si>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</si>
  <si>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</si>
  <si>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</si>
  <si>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</si>
  <si>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</si>
  <si>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</si>
  <si>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</si>
  <si>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</si>
  <si>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</si>
  <si>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</si>
  <si>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</si>
  <si>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</si>
  <si>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</si>
  <si>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</si>
  <si>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</si>
  <si>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</si>
  <si>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</si>
  <si>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</si>
  <si>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</si>
  <si>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</si>
  <si>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</si>
  <si>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</si>
  <si>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</si>
  <si>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</si>
  <si>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</si>
  <si>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</si>
  <si>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</si>
  <si>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</si>
  <si>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</si>
  <si>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</si>
  <si>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</si>
  <si>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</si>
  <si>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</si>
  <si>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</si>
  <si>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</si>
  <si>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</si>
  <si>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</si>
  <si>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</si>
  <si>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</si>
  <si>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</si>
  <si>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</si>
  <si>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</si>
  <si>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</si>
  <si>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</si>
  <si>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</si>
  <si>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</si>
  <si>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</si>
  <si>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</si>
  <si>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</si>
  <si>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</si>
  <si>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</si>
  <si>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</si>
  <si>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</si>
  <si>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</si>
  <si>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</si>
  <si>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</si>
  <si>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</si>
  <si>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</si>
  <si>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</si>
  <si>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</si>
  <si>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</si>
  <si>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</si>
  <si>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</si>
  <si>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</si>
  <si>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</si>
  <si>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</si>
  <si>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</si>
  <si>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</si>
  <si>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</si>
  <si>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</si>
  <si>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</si>
  <si>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</si>
  <si>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</si>
  <si>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</si>
  <si>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</si>
  <si>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</si>
  <si>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</si>
  <si>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</si>
  <si>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</si>
  <si>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</si>
  <si>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</si>
  <si>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</si>
  <si>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</si>
  <si>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</si>
  <si>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</si>
  <si>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</si>
  <si>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</si>
  <si>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</si>
  <si>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</si>
  <si>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</si>
  <si>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</si>
  <si>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</si>
  <si>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</si>
  <si>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</si>
  <si>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</si>
  <si>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</si>
  <si>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</si>
  <si>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</si>
  <si>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</si>
  <si>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</si>
  <si>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</si>
  <si>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</si>
  <si>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</si>
  <si>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</si>
  <si>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</si>
  <si>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</si>
  <si>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</si>
  <si>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</si>
  <si>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</si>
  <si>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</si>
  <si>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</si>
  <si>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</si>
  <si>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</si>
  <si>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</si>
  <si>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</si>
  <si>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</si>
  <si>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</si>
  <si>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</si>
  <si>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</si>
  <si>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</si>
  <si>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</si>
  <si>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</si>
  <si>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</si>
  <si>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</si>
  <si>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</si>
  <si>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</si>
  <si>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</si>
  <si>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</si>
  <si>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</si>
  <si>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</si>
  <si>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</si>
  <si>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</si>
  <si>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</si>
  <si>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</si>
  <si>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</si>
  <si>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</si>
  <si>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</si>
  <si>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</si>
  <si>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</si>
  <si>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</si>
  <si>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</si>
  <si>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</si>
  <si>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</si>
  <si>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</si>
  <si>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</si>
  <si>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</si>
  <si>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</si>
  <si>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</si>
  <si>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</si>
  <si>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</si>
  <si>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</si>
  <si>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</si>
  <si>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</si>
  <si>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</si>
  <si>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</si>
  <si>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</si>
  <si>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</si>
  <si>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</si>
  <si>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</si>
  <si>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</si>
  <si>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</si>
  <si>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</si>
  <si>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</si>
  <si>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</si>
  <si>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</si>
  <si>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</si>
  <si>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</si>
  <si>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</si>
  <si>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</si>
  <si>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</si>
  <si>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</si>
  <si>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</si>
  <si>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</si>
  <si>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</si>
  <si>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</si>
  <si>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</si>
  <si>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</si>
  <si>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</si>
  <si>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</si>
  <si>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</si>
  <si>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</si>
  <si>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</si>
  <si>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</si>
  <si>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</si>
  <si>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</si>
  <si>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</si>
  <si>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</si>
  <si>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</si>
  <si>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</si>
  <si>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</si>
  <si>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</si>
  <si>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</si>
  <si>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</si>
  <si>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</si>
  <si>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</si>
  <si>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</si>
  <si>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</si>
  <si>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</si>
  <si>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</si>
  <si>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</si>
  <si>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</si>
  <si>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</si>
  <si>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</si>
  <si>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</si>
  <si>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</si>
  <si>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</si>
  <si>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</si>
  <si>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</si>
  <si>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</si>
  <si>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</si>
  <si>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</si>
  <si>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</si>
  <si>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</si>
  <si>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</si>
  <si>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</si>
  <si>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</si>
  <si>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</si>
  <si>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</si>
  <si>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</si>
  <si>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</si>
  <si>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</si>
  <si>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</si>
  <si>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</si>
  <si>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</si>
  <si>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</si>
  <si>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</si>
  <si>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</si>
  <si>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</si>
  <si>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</si>
  <si>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</si>
  <si>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</si>
  <si>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</si>
  <si>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</si>
  <si>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</si>
  <si>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</si>
  <si>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</si>
  <si>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</si>
  <si>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</si>
  <si>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</si>
  <si>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</si>
  <si>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</si>
  <si>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</si>
  <si>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</si>
  <si>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</si>
  <si>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</si>
  <si>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</si>
  <si>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</si>
  <si>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</si>
  <si>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</si>
  <si>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</si>
  <si>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</si>
  <si>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</si>
  <si>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</si>
  <si>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</si>
  <si>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</si>
  <si>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</si>
  <si>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</si>
  <si>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</si>
  <si>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</si>
  <si>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</si>
  <si>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</si>
  <si>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</si>
  <si>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</si>
  <si>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</si>
  <si>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</si>
  <si>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</si>
  <si>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</si>
  <si>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</si>
  <si>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</si>
  <si>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</si>
  <si>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</si>
  <si>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</si>
  <si>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</si>
  <si>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</si>
  <si>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</si>
  <si>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</si>
  <si>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</si>
  <si>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</si>
  <si>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</si>
  <si>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</si>
  <si>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</si>
  <si>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</si>
  <si>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</si>
  <si>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</si>
  <si>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</si>
  <si>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</si>
  <si>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</si>
  <si>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</si>
  <si>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</si>
  <si>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</si>
  <si>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</si>
  <si>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</si>
  <si>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</si>
  <si>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</si>
  <si>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</si>
  <si>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</si>
  <si>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</si>
  <si>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</si>
  <si>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</si>
  <si>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</si>
  <si>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</si>
  <si>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</si>
  <si>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</si>
  <si>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</si>
  <si>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</si>
  <si>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</si>
  <si>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</si>
  <si>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</si>
  <si>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</si>
  <si>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</si>
  <si>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</si>
  <si>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</si>
  <si>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</si>
  <si>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</si>
  <si>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</si>
  <si>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</si>
  <si>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</si>
  <si>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</si>
  <si>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</si>
  <si>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</si>
  <si>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</si>
  <si>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</si>
  <si>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</si>
  <si>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</si>
  <si>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</si>
  <si>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</si>
  <si>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</si>
  <si>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</si>
  <si>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</si>
  <si>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</si>
  <si>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</si>
  <si>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</si>
  <si>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</si>
  <si>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</si>
  <si>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</si>
  <si>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</si>
  <si>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</si>
  <si>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</si>
  <si>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</si>
  <si>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</si>
  <si>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</si>
  <si>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</si>
  <si>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</si>
  <si>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</si>
  <si>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</si>
  <si>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</si>
  <si>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</si>
  <si>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</si>
  <si>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</si>
  <si>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</si>
  <si>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</si>
  <si>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</si>
  <si>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</si>
  <si>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</si>
  <si>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</si>
  <si>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</si>
  <si>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</si>
  <si>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</si>
  <si>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</si>
  <si>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</si>
  <si>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</si>
  <si>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</si>
  <si>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</si>
  <si>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</si>
  <si>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</si>
  <si>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</si>
  <si>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</si>
  <si>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</si>
  <si>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</si>
  <si>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</si>
  <si>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</si>
  <si>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</si>
  <si>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</si>
  <si>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</si>
  <si>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</si>
  <si>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</si>
  <si>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</si>
  <si>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</si>
  <si>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</si>
  <si>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</si>
  <si>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</si>
  <si>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</si>
  <si>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</si>
  <si>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</si>
  <si>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</si>
  <si>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</si>
  <si>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</si>
  <si>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</si>
  <si>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</si>
  <si>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</si>
  <si>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</si>
  <si>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</si>
  <si>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</si>
  <si>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</si>
  <si>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</si>
  <si>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</si>
  <si>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</si>
  <si>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</si>
  <si>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</si>
  <si>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</si>
  <si>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</si>
  <si>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</si>
  <si>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</si>
  <si>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</si>
  <si>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</si>
  <si>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</si>
  <si>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</si>
  <si>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</si>
  <si>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</si>
  <si>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</si>
  <si>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</si>
  <si>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</si>
  <si>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</si>
  <si>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</si>
  <si>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</si>
  <si>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</si>
  <si>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</si>
  <si>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</si>
  <si>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</si>
  <si>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</si>
  <si>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</si>
  <si>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</si>
  <si>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</si>
  <si>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</si>
  <si>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</si>
  <si>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</si>
  <si>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</si>
  <si>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</si>
  <si>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</si>
  <si>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</si>
  <si>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</si>
  <si>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</si>
  <si>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</si>
  <si>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</si>
  <si>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</si>
  <si>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</si>
  <si>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</si>
  <si>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</si>
  <si>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</si>
  <si>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</si>
  <si>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</si>
  <si>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</si>
  <si>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</si>
  <si>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</si>
  <si>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</si>
  <si>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</si>
  <si>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</si>
  <si>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</si>
  <si>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</si>
  <si>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</si>
  <si>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</si>
  <si>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</si>
  <si>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</si>
  <si>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</si>
  <si>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</si>
  <si>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</si>
  <si>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</si>
  <si>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</si>
  <si>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</si>
  <si>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</si>
  <si>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</si>
  <si>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</si>
  <si>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</si>
  <si>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</si>
  <si>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</si>
  <si>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</si>
  <si>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</si>
  <si>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</si>
  <si>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</si>
  <si>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</si>
  <si>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</si>
  <si>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</si>
  <si>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</si>
  <si>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</si>
  <si>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</si>
  <si>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</si>
  <si>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</si>
  <si>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</si>
  <si>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</si>
  <si>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</si>
  <si>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</si>
  <si>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</si>
  <si>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</si>
  <si>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</si>
  <si>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</si>
  <si>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</si>
  <si>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</si>
  <si>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</si>
  <si>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</si>
  <si>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</si>
  <si>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</si>
  <si>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</si>
  <si>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</si>
  <si>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</si>
  <si>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</si>
  <si>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</si>
  <si>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</si>
  <si>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</si>
  <si>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</si>
  <si>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</si>
  <si>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</si>
  <si>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</si>
  <si>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</si>
  <si>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</si>
  <si>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</si>
  <si>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</si>
  <si>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</si>
  <si>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</si>
  <si>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</si>
  <si>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</si>
  <si>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</si>
  <si>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</si>
  <si>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</si>
  <si>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</si>
  <si>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</si>
  <si>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</si>
  <si>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</si>
  <si>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</si>
  <si>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</si>
  <si>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</si>
  <si>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</si>
  <si>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</si>
  <si>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</si>
  <si>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</si>
  <si>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</si>
  <si>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</si>
  <si>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</si>
  <si>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</si>
  <si>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</si>
  <si>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</si>
  <si>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</si>
  <si>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</si>
  <si>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</si>
  <si>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</si>
  <si>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</si>
  <si>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</si>
  <si>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</si>
  <si>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</si>
  <si>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</si>
  <si>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</si>
  <si>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</si>
  <si>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</si>
  <si>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</si>
  <si>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</si>
  <si>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</si>
  <si>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</si>
  <si>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</si>
  <si>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</si>
  <si>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</si>
  <si>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</si>
  <si>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</si>
  <si>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</si>
  <si>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</si>
  <si>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</si>
  <si>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</si>
  <si>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</si>
  <si>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</si>
  <si>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</si>
  <si>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</si>
  <si>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</si>
  <si>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</si>
  <si>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</si>
  <si>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</si>
  <si>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</si>
  <si>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</si>
  <si>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</si>
  <si>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</si>
  <si>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</si>
  <si>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</si>
  <si>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</si>
  <si>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</si>
  <si>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</si>
  <si>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</si>
  <si>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</si>
  <si>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</si>
  <si>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</si>
  <si>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</si>
  <si>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</si>
  <si>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</si>
  <si>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</si>
  <si>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</si>
  <si>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</si>
  <si>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</si>
  <si>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</si>
  <si>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</si>
  <si>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</si>
  <si>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</si>
  <si>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</si>
  <si>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</si>
  <si>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</si>
  <si>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</si>
  <si>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</si>
  <si>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</si>
  <si>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</si>
  <si>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</si>
  <si>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</si>
  <si>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</si>
  <si>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</si>
  <si>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</si>
  <si>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</si>
  <si>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</si>
  <si>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</si>
  <si>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</si>
  <si>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</si>
  <si>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</si>
  <si>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</si>
  <si>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</si>
  <si>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</si>
  <si>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</si>
  <si>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</si>
  <si>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</si>
  <si>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</si>
  <si>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</si>
  <si>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</si>
  <si>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</si>
  <si>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</si>
  <si>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</si>
  <si>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</si>
  <si>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</si>
  <si>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</si>
  <si>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</si>
  <si>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</si>
  <si>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</si>
  <si>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</si>
  <si>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</si>
  <si>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</si>
  <si>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</si>
  <si>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</si>
  <si>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</si>
  <si>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</si>
  <si>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</si>
  <si>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</si>
  <si>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</si>
  <si>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</si>
  <si>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</si>
  <si>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</si>
  <si>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</si>
  <si>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</si>
  <si>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</si>
  <si>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</si>
  <si>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</si>
  <si>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</si>
  <si>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</si>
  <si>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</si>
  <si>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</si>
  <si>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</si>
  <si>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</si>
  <si>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</si>
  <si>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</si>
  <si>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</si>
  <si>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</si>
  <si>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</si>
  <si>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</si>
  <si>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</si>
  <si>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</si>
  <si>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</si>
  <si>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</si>
  <si>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</si>
  <si>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</si>
  <si>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</si>
  <si>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</si>
  <si>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</si>
  <si>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</si>
  <si>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</si>
  <si>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</si>
  <si>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</si>
  <si>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</si>
  <si>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</si>
  <si>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</si>
  <si>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</si>
  <si>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</si>
  <si>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</si>
  <si>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</si>
  <si>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</si>
  <si>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</si>
  <si>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</si>
  <si>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</si>
  <si>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</si>
  <si>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</si>
  <si>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</si>
  <si>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</si>
  <si>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</si>
  <si>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</si>
  <si>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</si>
  <si>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</si>
  <si>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</si>
  <si>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</si>
  <si>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</si>
  <si>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</si>
  <si>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</si>
  <si>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</si>
  <si>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</si>
  <si>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</si>
  <si>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</si>
  <si>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</si>
  <si>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</si>
  <si>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</si>
  <si>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</si>
  <si>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</si>
  <si>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</si>
  <si>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</si>
  <si>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</si>
  <si>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</si>
  <si>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</si>
  <si>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</si>
  <si>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</si>
  <si>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</si>
  <si>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</si>
  <si>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</si>
  <si>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</si>
  <si>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</si>
  <si>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</si>
  <si>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</si>
  <si>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</si>
  <si>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</si>
  <si>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</si>
  <si>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</si>
  <si>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</si>
  <si>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</si>
  <si>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</si>
  <si>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</si>
  <si>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</si>
  <si>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</si>
  <si>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</si>
  <si>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</si>
  <si>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</si>
  <si>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</si>
  <si>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</si>
  <si>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</si>
  <si>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</si>
  <si>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</si>
  <si>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</si>
  <si>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</si>
  <si>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</si>
  <si>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</si>
  <si>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</si>
  <si>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</si>
  <si>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</si>
  <si>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</si>
  <si>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</si>
  <si>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</si>
  <si>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</si>
  <si>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</si>
  <si>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</si>
  <si>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</si>
  <si>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</si>
  <si>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</si>
  <si>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</si>
  <si>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</si>
  <si>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</si>
  <si>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</si>
  <si>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</si>
  <si>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</si>
  <si>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</si>
  <si>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</si>
  <si>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</si>
  <si>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</si>
  <si>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</si>
  <si>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</si>
  <si>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</si>
  <si>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</si>
  <si>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</si>
  <si>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</si>
  <si>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</si>
  <si>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</si>
  <si>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</si>
  <si>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</si>
  <si>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</si>
  <si>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</si>
  <si>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</si>
  <si>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</si>
  <si>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</si>
  <si>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</si>
  <si>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</si>
  <si>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</si>
  <si>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</si>
  <si>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</si>
  <si>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</si>
  <si>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</si>
  <si>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</si>
  <si>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</si>
  <si>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</si>
  <si>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</si>
  <si>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</si>
  <si>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</si>
  <si>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</si>
  <si>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</si>
  <si>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</si>
  <si>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</si>
  <si>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</si>
  <si>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</si>
  <si>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</si>
  <si>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</si>
  <si>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</si>
  <si>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</si>
  <si>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</si>
  <si>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</si>
  <si>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</si>
  <si>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</si>
  <si>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</si>
  <si>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</si>
  <si>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</si>
  <si>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</si>
  <si>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</si>
  <si>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</si>
  <si>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</si>
  <si>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</si>
  <si>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</si>
  <si>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</si>
  <si>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</si>
  <si>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</si>
  <si>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</si>
  <si>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</si>
  <si>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</si>
  <si>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</si>
  <si>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</si>
  <si>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</si>
  <si>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</si>
  <si>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</si>
  <si>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</si>
  <si>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</si>
  <si>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</si>
  <si>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</si>
  <si>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</si>
  <si>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</si>
  <si>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</si>
  <si>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</si>
  <si>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</si>
  <si>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</si>
  <si>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</si>
  <si>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</si>
  <si>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</si>
  <si>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</si>
  <si>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</si>
  <si>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</si>
  <si>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</si>
  <si>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</si>
  <si>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</si>
  <si>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</si>
  <si>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</si>
  <si>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</si>
  <si>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</si>
  <si>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</si>
  <si>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</si>
  <si>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</si>
  <si>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</si>
  <si>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</si>
  <si>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</si>
  <si>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</si>
  <si>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</si>
  <si>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</si>
  <si>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</si>
  <si>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</si>
  <si>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</si>
  <si>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</si>
  <si>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</si>
  <si>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</si>
  <si>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</si>
  <si>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</si>
  <si>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</si>
  <si>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</si>
  <si>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</si>
  <si>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</si>
  <si>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</si>
  <si>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</si>
  <si>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</si>
  <si>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</si>
  <si>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</si>
  <si>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</si>
  <si>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</si>
  <si>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</si>
  <si>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</si>
  <si>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</si>
  <si>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</si>
  <si>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</si>
  <si>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</si>
  <si>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</si>
  <si>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</si>
  <si>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</si>
  <si>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</si>
  <si>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</si>
  <si>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</si>
  <si>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</si>
  <si>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</si>
  <si>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</si>
  <si>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</si>
  <si>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</si>
  <si>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</si>
  <si>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</si>
  <si>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</si>
  <si>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</si>
  <si>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</si>
  <si>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</si>
  <si>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</si>
  <si>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</si>
  <si>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</si>
  <si>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</si>
  <si>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</si>
  <si>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</si>
  <si>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</si>
  <si>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</si>
  <si>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</si>
  <si>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</si>
  <si>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</si>
  <si>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</si>
  <si>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</si>
  <si>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</si>
  <si>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</si>
  <si>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</si>
  <si>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</si>
  <si>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</si>
  <si>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</si>
  <si>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</si>
  <si>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</si>
  <si>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</si>
  <si>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</si>
  <si>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</si>
  <si>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</si>
  <si>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</si>
  <si>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</si>
  <si>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</si>
  <si>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</si>
  <si>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</si>
  <si>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</si>
  <si>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</si>
  <si>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</si>
  <si>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</si>
  <si>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</si>
  <si>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</si>
  <si>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</si>
  <si>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</si>
  <si>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</si>
  <si>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</si>
  <si>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</si>
  <si>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</si>
  <si>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</si>
  <si>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</si>
  <si>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</si>
  <si>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</si>
  <si>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</si>
  <si>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</si>
  <si>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</si>
  <si>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</si>
  <si>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</si>
  <si>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</si>
  <si>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</si>
  <si>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</si>
  <si>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</si>
  <si>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</si>
  <si>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</si>
  <si>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</si>
  <si>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</si>
  <si>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</si>
  <si>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</si>
  <si>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</si>
  <si>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</si>
  <si>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</si>
  <si>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</si>
  <si>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</si>
  <si>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</si>
  <si>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</si>
  <si>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</si>
  <si>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</si>
  <si>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</si>
  <si>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</si>
  <si>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</si>
  <si>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</si>
  <si>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</si>
  <si>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</si>
  <si>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</si>
  <si>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</si>
  <si>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</si>
  <si>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</si>
  <si>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</si>
  <si>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</si>
  <si>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</si>
  <si>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</si>
  <si>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</si>
  <si>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</si>
  <si>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</si>
  <si>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</si>
  <si>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</si>
  <si>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</si>
  <si>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</si>
  <si>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</si>
  <si>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</si>
  <si>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</si>
  <si>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</si>
  <si>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</si>
  <si>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</si>
  <si>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</si>
  <si>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</si>
  <si>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</si>
  <si>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</si>
  <si>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</si>
  <si>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</si>
  <si>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</si>
  <si>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</si>
  <si>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</si>
  <si>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</si>
  <si>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</si>
  <si>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</si>
  <si>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</si>
  <si>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</si>
  <si>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</si>
  <si>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</si>
  <si>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</si>
  <si>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</si>
  <si>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</si>
  <si>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</si>
  <si>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</si>
  <si>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</si>
  <si>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</si>
  <si>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</si>
  <si>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</si>
  <si>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</si>
  <si>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</si>
  <si>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</si>
  <si>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</si>
  <si>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</si>
  <si>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</si>
  <si>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</si>
  <si>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</si>
  <si>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</si>
  <si>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</si>
  <si>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</si>
  <si>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</si>
  <si>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</si>
  <si>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</si>
  <si>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</si>
  <si>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</si>
  <si>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</si>
  <si>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</si>
  <si>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</si>
  <si>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</si>
  <si>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</si>
  <si>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</si>
  <si>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</si>
  <si>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</si>
  <si>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</si>
  <si>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</si>
  <si>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</si>
  <si>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</si>
  <si>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</si>
  <si>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</si>
  <si>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</si>
  <si>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</si>
  <si>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</si>
  <si>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</si>
  <si>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</si>
  <si>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</si>
  <si>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</si>
  <si>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</si>
  <si>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</si>
  <si>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</si>
  <si>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</si>
  <si>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</si>
  <si>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</si>
  <si>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</si>
  <si>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</si>
  <si>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</si>
  <si>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</si>
  <si>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</si>
  <si>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</si>
  <si>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</si>
  <si>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</si>
  <si>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</si>
  <si>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</si>
  <si>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</si>
  <si>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</si>
  <si>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</si>
  <si>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</si>
  <si>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</si>
  <si>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</si>
  <si>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</si>
  <si>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</si>
  <si>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</si>
  <si>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</si>
  <si>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</si>
  <si>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</si>
  <si>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</si>
  <si>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</si>
  <si>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</si>
  <si>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</si>
  <si>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</si>
  <si>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</si>
  <si>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</si>
  <si>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</si>
  <si>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</si>
  <si>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</si>
  <si>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</si>
  <si>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</si>
  <si>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</si>
  <si>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</si>
  <si>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</si>
  <si>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</si>
  <si>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</si>
  <si>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</si>
  <si>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</si>
  <si>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</si>
  <si>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</si>
  <si>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</si>
  <si>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</si>
  <si>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</si>
  <si>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</si>
  <si>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</si>
  <si>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</si>
  <si>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</si>
  <si>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</si>
  <si>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</si>
  <si>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</si>
  <si>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</si>
  <si>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</si>
  <si>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</si>
  <si>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</si>
  <si>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</si>
  <si>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</si>
  <si>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</si>
  <si>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</si>
  <si>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</si>
  <si>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</si>
  <si>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</si>
  <si>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</si>
  <si>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</si>
  <si>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</si>
  <si>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</si>
  <si>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</si>
  <si>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</si>
  <si>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</si>
  <si>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</si>
  <si>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</si>
  <si>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</si>
  <si>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</si>
  <si>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</si>
  <si>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</si>
  <si>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</si>
  <si>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</si>
  <si>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</si>
  <si>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</si>
  <si>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</si>
  <si>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</si>
  <si>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</si>
  <si>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</si>
  <si>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</si>
  <si>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</si>
  <si>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</si>
  <si>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</si>
  <si>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</si>
  <si>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</si>
  <si>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</si>
  <si>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</si>
  <si>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</si>
  <si>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</si>
  <si>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</si>
  <si>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</si>
  <si>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</si>
  <si>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</si>
  <si>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</si>
  <si>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</si>
  <si>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</si>
  <si>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</si>
  <si>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</si>
  <si>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</si>
  <si>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</si>
  <si>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</si>
  <si>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</si>
  <si>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</si>
  <si>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</si>
  <si>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</si>
  <si>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</si>
  <si>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</si>
  <si>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</si>
  <si>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</si>
  <si>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</si>
  <si>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</si>
  <si>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</si>
  <si>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</si>
  <si>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</si>
  <si>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</si>
  <si>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</si>
  <si>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</si>
  <si>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</si>
  <si>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</si>
  <si>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</si>
  <si>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</si>
  <si>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</si>
  <si>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</si>
  <si>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</si>
  <si>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</si>
  <si>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</si>
  <si>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</si>
  <si>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</si>
  <si>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</si>
  <si>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</si>
  <si>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</si>
  <si>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</si>
  <si>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</si>
  <si>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</si>
  <si>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</si>
  <si>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</si>
  <si>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</si>
  <si>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</si>
  <si>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</si>
  <si>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</si>
  <si>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</si>
  <si>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</si>
  <si>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</si>
  <si>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</si>
  <si>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</si>
  <si>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</si>
  <si>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</si>
  <si>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</si>
  <si>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</si>
  <si>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</si>
  <si>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</si>
  <si>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</si>
  <si>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</si>
  <si>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</si>
  <si>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</si>
  <si>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</si>
  <si>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</si>
  <si>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</si>
  <si>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</si>
  <si>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</si>
  <si>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</si>
  <si>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</si>
  <si>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</si>
  <si>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</si>
  <si>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</si>
  <si>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</si>
  <si>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</si>
  <si>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</si>
  <si>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</si>
  <si>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</si>
  <si>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</si>
  <si>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</si>
  <si>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</si>
  <si>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</si>
  <si>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</si>
  <si>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</si>
  <si>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</si>
  <si>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</si>
  <si>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</si>
  <si>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</si>
  <si>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</si>
  <si>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</si>
  <si>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</si>
  <si>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</si>
  <si>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</si>
  <si>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</si>
  <si>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</si>
  <si>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</si>
  <si>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</si>
  <si>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</si>
  <si>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</si>
  <si>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</si>
  <si>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</si>
  <si>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</si>
  <si>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</si>
  <si>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</si>
  <si>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</si>
  <si>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</si>
  <si>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</si>
  <si>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</si>
  <si>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</si>
  <si>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</si>
  <si>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</si>
  <si>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</si>
  <si>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</si>
  <si>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</si>
  <si>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</si>
  <si>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</si>
  <si>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</si>
  <si>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</si>
  <si>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</si>
  <si>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</si>
  <si>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</si>
  <si>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</si>
  <si>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</si>
  <si>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</si>
  <si>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</si>
  <si>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</si>
  <si>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</si>
  <si>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</si>
  <si>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</si>
  <si>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</si>
  <si>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</si>
  <si>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</si>
  <si>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</si>
  <si>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</si>
  <si>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</si>
  <si>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</si>
  <si>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</si>
  <si>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</si>
  <si>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</si>
  <si>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</si>
  <si>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</si>
  <si>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</si>
  <si>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</si>
  <si>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</si>
  <si>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</si>
  <si>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</si>
  <si>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</si>
  <si>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</si>
  <si>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</si>
  <si>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</si>
  <si>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</si>
  <si>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</si>
  <si>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</si>
  <si>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</si>
  <si>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</si>
  <si>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</si>
  <si>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</si>
  <si>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</si>
  <si>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</si>
  <si>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</si>
  <si>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</si>
  <si>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</si>
  <si>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</si>
  <si>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</si>
  <si>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</si>
  <si>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</si>
  <si>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</si>
  <si>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</si>
  <si>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</si>
  <si>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</si>
  <si>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</si>
  <si>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</si>
  <si>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</si>
  <si>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</si>
  <si>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</si>
  <si>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</si>
  <si>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</si>
  <si>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</si>
  <si>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</si>
  <si>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</si>
  <si>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</si>
  <si>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</si>
  <si>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</si>
  <si>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</si>
  <si>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</si>
  <si>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</si>
  <si>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</si>
  <si>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</si>
  <si>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</si>
  <si>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</si>
  <si>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</si>
  <si>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</si>
  <si>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</si>
  <si>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</si>
  <si>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</si>
  <si>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</si>
  <si>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</si>
  <si>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</si>
  <si>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</si>
  <si>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</si>
  <si>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</si>
  <si>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</si>
  <si>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</si>
  <si>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</si>
  <si>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</si>
  <si>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</si>
  <si>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</si>
  <si>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</si>
  <si>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</si>
  <si>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</si>
  <si>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</si>
  <si>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</si>
  <si>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</si>
  <si>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</si>
  <si>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</si>
  <si>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</si>
  <si>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</si>
  <si>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</si>
  <si>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</si>
  <si>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</si>
  <si>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</si>
  <si>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</si>
  <si>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</si>
  <si>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</si>
  <si>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</si>
  <si>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</si>
  <si>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</si>
  <si>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</si>
  <si>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</si>
  <si>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</si>
  <si>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</si>
  <si>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</si>
  <si>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</si>
  <si>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</si>
  <si>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</si>
  <si>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</si>
  <si>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</si>
  <si>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</si>
  <si>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</si>
  <si>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</si>
  <si>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</si>
  <si>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</si>
  <si>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</si>
  <si>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</si>
  <si>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</si>
  <si>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</si>
  <si>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</si>
  <si>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</si>
  <si>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</si>
  <si>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</si>
  <si>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</si>
  <si>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</si>
  <si>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</si>
  <si>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</si>
  <si>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</si>
  <si>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</si>
  <si>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</si>
  <si>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</si>
  <si>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</si>
  <si>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</si>
  <si>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</si>
  <si>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</si>
  <si>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</si>
  <si>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</si>
  <si>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</si>
  <si>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</si>
  <si>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</si>
  <si>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</si>
  <si>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</si>
  <si>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</si>
  <si>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</si>
  <si>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</si>
  <si>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</si>
  <si>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</si>
  <si>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</si>
  <si>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</si>
  <si>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</si>
  <si>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</si>
  <si>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</si>
  <si>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</si>
  <si>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</si>
  <si>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</si>
  <si>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</si>
  <si>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</si>
  <si>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</si>
  <si>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</si>
  <si>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</si>
  <si>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</si>
  <si>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</si>
  <si>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</si>
  <si>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</si>
  <si>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</si>
  <si>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</si>
  <si>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</si>
  <si>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</si>
  <si>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</si>
  <si>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</si>
  <si>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</si>
  <si>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</si>
  <si>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</si>
  <si>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</si>
  <si>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</si>
  <si>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</si>
  <si>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</si>
  <si>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</si>
  <si>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</si>
  <si>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</si>
  <si>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</si>
  <si>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</si>
  <si>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</si>
  <si>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</si>
  <si>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</si>
  <si>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</si>
  <si>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</si>
  <si>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</si>
  <si>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</si>
  <si>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</si>
  <si>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</si>
  <si>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</si>
  <si>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</si>
  <si>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</si>
  <si>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</si>
  <si>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</si>
  <si>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</si>
  <si>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</si>
  <si>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</si>
  <si>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</si>
  <si>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</si>
  <si>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</si>
  <si>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</si>
  <si>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</si>
  <si>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</si>
  <si>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</si>
  <si>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</si>
  <si>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</si>
  <si>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</si>
  <si>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</si>
  <si>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</si>
  <si>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</si>
  <si>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</si>
  <si>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</si>
  <si>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</si>
  <si>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</si>
  <si>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</si>
  <si>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</si>
  <si>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</si>
  <si>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</si>
  <si>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</si>
  <si>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</si>
  <si>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</si>
  <si>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</si>
  <si>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</si>
  <si>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</si>
  <si>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</si>
  <si>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</si>
  <si>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</si>
  <si>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</si>
  <si>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</si>
  <si>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</si>
  <si>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</si>
  <si>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</si>
  <si>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</si>
  <si>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</si>
  <si>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</si>
  <si>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</si>
  <si>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</si>
  <si>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</si>
  <si>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</si>
  <si>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</si>
  <si>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</si>
  <si>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</si>
  <si>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</si>
  <si>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</si>
  <si>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</si>
  <si>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</si>
  <si>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</si>
  <si>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</si>
  <si>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</si>
  <si>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</si>
  <si>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</si>
  <si>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</si>
  <si>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</si>
  <si>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</si>
  <si>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</si>
  <si>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</si>
  <si>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</si>
  <si>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</si>
  <si>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</si>
  <si>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</si>
  <si>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</si>
  <si>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</si>
  <si>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</si>
  <si>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</si>
  <si>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</si>
  <si>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</si>
  <si>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</si>
  <si>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</si>
  <si>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</si>
  <si>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</si>
  <si>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</si>
  <si>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</si>
  <si>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</si>
  <si>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</si>
  <si>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</si>
  <si>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</si>
  <si>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</si>
  <si>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</si>
  <si>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</si>
  <si>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</si>
  <si>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</si>
  <si>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</si>
  <si>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</si>
  <si>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</si>
  <si>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</si>
  <si>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</si>
  <si>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</si>
  <si>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</si>
  <si>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</si>
  <si>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</si>
  <si>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</si>
  <si>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</si>
  <si>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</si>
  <si>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</si>
  <si>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</si>
  <si>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</si>
  <si>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</si>
  <si>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</si>
  <si>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</si>
  <si>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</si>
  <si>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</si>
  <si>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</si>
  <si>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</si>
  <si>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</si>
  <si>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</si>
  <si>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</si>
  <si>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</si>
  <si>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</si>
  <si>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</si>
  <si>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</si>
  <si>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</si>
  <si>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</si>
  <si>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</si>
  <si>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</si>
  <si>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</si>
  <si>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</si>
  <si>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</si>
  <si>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</si>
  <si>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</si>
  <si>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</si>
  <si>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</si>
  <si>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</si>
  <si>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</si>
  <si>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</si>
  <si>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</si>
  <si>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</si>
  <si>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</si>
  <si>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</si>
  <si>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</si>
  <si>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</si>
  <si>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</si>
  <si>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</si>
  <si>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</si>
  <si>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</si>
  <si>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</si>
  <si>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</si>
  <si>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</si>
  <si>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</si>
  <si>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</si>
  <si>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</si>
  <si>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</si>
  <si>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</si>
  <si>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</si>
  <si>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</si>
  <si>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</si>
  <si>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</si>
  <si>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</si>
  <si>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</si>
  <si>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</si>
  <si>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</si>
  <si>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</si>
  <si>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</si>
  <si>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</si>
  <si>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</si>
  <si>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</si>
  <si>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</si>
  <si>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</si>
  <si>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</si>
  <si>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</si>
  <si>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</si>
  <si>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</si>
  <si>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</si>
  <si>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</si>
  <si>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</si>
  <si>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</si>
  <si>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</si>
  <si>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</si>
  <si>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</si>
  <si>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</si>
  <si>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</si>
  <si>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</si>
  <si>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</si>
  <si>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</si>
  <si>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</si>
  <si>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</si>
  <si>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</si>
  <si>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</si>
  <si>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</si>
  <si>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</si>
  <si>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</si>
  <si>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</si>
  <si>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</si>
  <si>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</si>
  <si>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</si>
  <si>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</si>
  <si>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</si>
  <si>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</si>
  <si>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</si>
  <si>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</si>
  <si>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</si>
  <si>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</si>
  <si>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</si>
  <si>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</si>
  <si>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</si>
  <si>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</si>
  <si>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</si>
  <si>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</si>
  <si>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</si>
  <si>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</si>
  <si>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</si>
  <si>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</si>
  <si>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</si>
  <si>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</si>
  <si>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</si>
  <si>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</si>
  <si>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</si>
  <si>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</si>
  <si>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</si>
  <si>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</si>
  <si>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</si>
  <si>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</si>
  <si>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</si>
  <si>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</si>
  <si>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</si>
  <si>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</si>
  <si>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</si>
  <si>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</si>
  <si>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</si>
  <si>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</si>
  <si>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</si>
  <si>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</si>
  <si>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</si>
  <si>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</si>
  <si>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</si>
  <si>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</si>
  <si>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</si>
  <si>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</si>
  <si>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</si>
  <si>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</si>
  <si>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</si>
  <si>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</si>
  <si>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</si>
  <si>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</si>
  <si>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</si>
  <si>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</si>
  <si>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</si>
  <si>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</si>
  <si>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</si>
  <si>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</si>
  <si>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</si>
  <si>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</si>
  <si>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</si>
  <si>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</si>
  <si>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</si>
  <si>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</si>
  <si>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</si>
  <si>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</si>
  <si>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</si>
  <si>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</si>
  <si>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</si>
  <si>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</si>
  <si>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</si>
  <si>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</si>
  <si>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</si>
  <si>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</si>
  <si>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</si>
  <si>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</si>
  <si>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</si>
  <si>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</si>
  <si>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</si>
  <si>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</si>
  <si>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</si>
  <si>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</si>
  <si>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</si>
  <si>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</si>
  <si>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</si>
  <si>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</si>
  <si>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</si>
  <si>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</si>
  <si>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</si>
  <si>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</si>
  <si>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</si>
  <si>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</si>
  <si>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</si>
  <si>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</si>
  <si>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</si>
  <si>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</si>
  <si>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</si>
  <si>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</si>
  <si>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</si>
  <si>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</si>
  <si>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</si>
  <si>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</si>
  <si>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</si>
  <si>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</si>
  <si>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</si>
  <si>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</si>
  <si>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</si>
  <si>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</si>
  <si>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</si>
  <si>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</si>
  <si>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</si>
  <si>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</si>
  <si>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</si>
  <si>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</si>
  <si>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</si>
  <si>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</si>
  <si>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</si>
  <si>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</si>
  <si>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</si>
  <si>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</si>
  <si>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</si>
  <si>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</si>
  <si>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</si>
  <si>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</si>
  <si>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</si>
  <si>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</si>
  <si>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</si>
  <si>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</si>
  <si>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</si>
  <si>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</si>
  <si>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</si>
  <si>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</si>
  <si>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</si>
  <si>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</si>
  <si>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</si>
  <si>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</si>
  <si>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</si>
  <si>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</si>
  <si>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</si>
  <si>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</si>
  <si>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</si>
  <si>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</si>
  <si>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</si>
  <si>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</si>
  <si>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</si>
  <si>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</si>
  <si>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</si>
  <si>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</si>
  <si>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</si>
  <si>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</si>
  <si>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</si>
  <si>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</si>
  <si>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</si>
  <si>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</si>
  <si>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</si>
  <si>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</si>
  <si>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</si>
  <si>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</si>
  <si>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</si>
  <si>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</si>
  <si>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</si>
  <si>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</si>
  <si>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</si>
  <si>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</si>
  <si>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</si>
  <si>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</si>
  <si>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</si>
  <si>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</si>
  <si>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</si>
  <si>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</si>
  <si>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</si>
  <si>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</si>
  <si>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</si>
  <si>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</si>
  <si>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</si>
  <si>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</si>
  <si>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</si>
  <si>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</si>
  <si>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</si>
  <si>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</si>
  <si>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</si>
  <si>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</si>
  <si>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</si>
  <si>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</si>
  <si>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</si>
  <si>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</si>
  <si>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</si>
  <si>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</si>
  <si>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</si>
  <si>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</si>
  <si>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</si>
  <si>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</si>
  <si>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</si>
  <si>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</si>
  <si>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</si>
  <si>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</si>
  <si>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</si>
  <si>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</si>
  <si>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</si>
  <si>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</si>
  <si>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</si>
  <si>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</si>
  <si>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</si>
  <si>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</si>
  <si>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</si>
  <si>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</si>
  <si>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</si>
  <si>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</si>
  <si>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</si>
  <si>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</si>
  <si>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</si>
  <si>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</si>
  <si>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</si>
  <si>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</si>
  <si>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</si>
  <si>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</si>
  <si>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</si>
  <si>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</si>
  <si>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</si>
  <si>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</si>
  <si>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</si>
  <si>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</si>
  <si>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</si>
  <si>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</si>
  <si>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</si>
  <si>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</si>
  <si>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</si>
  <si>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</si>
  <si>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</si>
  <si>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</si>
  <si>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</si>
  <si>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</si>
  <si>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</si>
  <si>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</si>
  <si>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</si>
  <si>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</si>
  <si>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</si>
  <si>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</si>
  <si>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</si>
  <si>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</si>
  <si>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</si>
  <si>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</si>
  <si>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</si>
  <si>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</si>
  <si>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</si>
  <si>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</si>
  <si>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</si>
  <si>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</si>
  <si>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</si>
  <si>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</si>
  <si>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</si>
  <si>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</si>
  <si>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</si>
  <si>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</si>
  <si>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</si>
  <si>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</si>
  <si>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</si>
  <si>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</si>
  <si>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</si>
  <si>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</si>
  <si>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</si>
  <si>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</si>
  <si>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</si>
  <si>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</si>
  <si>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</si>
  <si>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</si>
  <si>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</si>
  <si>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</si>
  <si>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</si>
  <si>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</si>
  <si>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</si>
  <si>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</si>
  <si>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</si>
  <si>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</si>
  <si>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</si>
  <si>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</si>
  <si>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</si>
  <si>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</si>
  <si>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</si>
  <si>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</si>
  <si>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</si>
  <si>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</si>
  <si>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</si>
  <si>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</si>
  <si>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</si>
  <si>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</si>
  <si>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</si>
  <si>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</si>
  <si>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</si>
  <si>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</si>
  <si>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</si>
  <si>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</si>
  <si>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</si>
  <si>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</si>
  <si>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</si>
  <si>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</si>
  <si>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</si>
  <si>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</si>
  <si>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</si>
  <si>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</si>
  <si>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</si>
  <si>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</si>
  <si>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</si>
  <si>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</si>
  <si>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</si>
  <si>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</si>
  <si>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</si>
  <si>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</si>
  <si>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</si>
  <si>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</si>
  <si>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</si>
  <si>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</si>
  <si>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</si>
  <si>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</si>
  <si>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</si>
  <si>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</si>
  <si>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</si>
  <si>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</si>
  <si>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</si>
  <si>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</si>
  <si>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</si>
  <si>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</si>
  <si>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</si>
  <si>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</si>
  <si>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</si>
  <si>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</si>
  <si>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</si>
  <si>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</si>
  <si>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</si>
  <si>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</si>
  <si>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</si>
  <si>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</si>
  <si>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</si>
  <si>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</si>
  <si>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</si>
  <si>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</si>
  <si>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</si>
  <si>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</si>
  <si>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</si>
  <si>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</si>
  <si>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</si>
  <si>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</si>
  <si>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</si>
  <si>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</si>
  <si>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</si>
  <si>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</si>
  <si>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</si>
  <si>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</si>
  <si>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</si>
  <si>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</si>
  <si>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</si>
  <si>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</si>
  <si>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</si>
  <si>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</si>
  <si>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</si>
  <si>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</si>
  <si>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</si>
  <si>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</si>
  <si>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</si>
  <si>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</si>
  <si>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</si>
  <si>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</si>
  <si>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</si>
  <si>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</si>
  <si>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</si>
  <si>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</si>
  <si>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</si>
  <si>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</si>
  <si>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</si>
  <si>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</si>
  <si>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</si>
  <si>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</si>
  <si>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</si>
  <si>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</si>
  <si>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</si>
  <si>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</si>
  <si>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</si>
  <si>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</si>
  <si>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</si>
  <si>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</si>
  <si>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</si>
  <si>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</si>
  <si>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</si>
  <si>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</si>
  <si>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</si>
  <si>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</si>
  <si>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</si>
  <si>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</si>
  <si>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</si>
  <si>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</si>
  <si>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</si>
  <si>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</si>
  <si>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</si>
  <si>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</si>
  <si>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</si>
  <si>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</si>
  <si>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</si>
  <si>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</si>
  <si>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</si>
  <si>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</si>
  <si>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</si>
  <si>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</si>
  <si>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</si>
  <si>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</si>
  <si>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</si>
  <si>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</si>
  <si>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</si>
  <si>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</si>
  <si>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</si>
  <si>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</si>
  <si>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</si>
  <si>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</si>
  <si>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</si>
  <si>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</si>
  <si>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</si>
  <si>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</si>
  <si>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</si>
  <si>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</si>
  <si>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</si>
  <si>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</si>
  <si>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</si>
  <si>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</si>
  <si>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</si>
  <si>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</si>
  <si>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</si>
  <si>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</si>
  <si>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</si>
  <si>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</si>
  <si>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</si>
  <si>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</si>
  <si>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</si>
  <si>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</si>
  <si>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</si>
  <si>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</si>
  <si>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</si>
  <si>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</si>
  <si>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</si>
  <si>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</si>
  <si>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</si>
  <si>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</si>
  <si>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</si>
  <si>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</si>
  <si>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</si>
  <si>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</si>
  <si>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</si>
  <si>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</si>
  <si>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</si>
  <si>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</si>
  <si>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</si>
  <si>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</si>
  <si>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</si>
  <si>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</si>
  <si>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</si>
  <si>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</si>
  <si>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</si>
  <si>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</si>
  <si>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</si>
  <si>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</si>
  <si>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</si>
  <si>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</si>
  <si>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</si>
  <si>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</si>
  <si>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</si>
  <si>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</si>
  <si>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</si>
  <si>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</si>
  <si>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</si>
  <si>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</si>
  <si>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</si>
  <si>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</si>
  <si>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</si>
  <si>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</si>
  <si>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</si>
  <si>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</si>
  <si>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</si>
  <si>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</si>
  <si>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</si>
  <si>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</si>
  <si>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</si>
  <si>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</si>
  <si>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</si>
  <si>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</si>
  <si>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</si>
  <si>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</si>
  <si>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</si>
  <si>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</si>
  <si>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</si>
  <si>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</si>
  <si>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</si>
  <si>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</si>
  <si>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</si>
  <si>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</si>
  <si>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</si>
  <si>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</si>
  <si>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</si>
  <si>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</si>
  <si>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</si>
  <si>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</si>
  <si>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</si>
  <si>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</si>
  <si>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</si>
  <si>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</si>
  <si>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</si>
  <si>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</si>
  <si>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</si>
  <si>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</si>
  <si>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</si>
  <si>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</si>
  <si>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</si>
  <si>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</si>
  <si>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</si>
  <si>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</si>
  <si>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</si>
  <si>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</si>
  <si>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</si>
  <si>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</si>
  <si>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</si>
  <si>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</si>
  <si>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</si>
  <si>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</si>
  <si>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</si>
  <si>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</si>
  <si>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</si>
  <si>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</si>
  <si>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</si>
  <si>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</si>
  <si>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</si>
  <si>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</si>
  <si>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</si>
  <si>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</si>
  <si>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</si>
  <si>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</si>
  <si>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</si>
  <si>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</si>
  <si>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</si>
  <si>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</si>
  <si>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</si>
  <si>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</si>
  <si>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</si>
  <si>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</si>
  <si>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</si>
  <si>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</si>
  <si>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</si>
  <si>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</si>
  <si>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</si>
  <si>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</si>
  <si>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</si>
  <si>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</si>
  <si>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</si>
  <si>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</si>
  <si>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</si>
  <si>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</si>
  <si>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</si>
  <si>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</si>
  <si>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</si>
  <si>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</si>
  <si>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</si>
  <si>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</si>
  <si>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</si>
  <si>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</si>
  <si>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</si>
  <si>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</si>
  <si>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</si>
  <si>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</si>
  <si>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</si>
  <si>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</si>
  <si>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</si>
  <si>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</si>
  <si>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</si>
  <si>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</si>
  <si>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</si>
  <si>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</si>
  <si>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</si>
  <si>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</si>
  <si>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</si>
  <si>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</si>
  <si>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</si>
  <si>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</si>
  <si>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</si>
  <si>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</si>
  <si>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</si>
  <si>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</si>
  <si>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</si>
  <si>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</si>
  <si>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</si>
  <si>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</si>
  <si>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</si>
  <si>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</si>
  <si>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</si>
  <si>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</si>
  <si>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</si>
  <si>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</si>
  <si>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</si>
  <si>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</si>
  <si>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</si>
  <si>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</si>
  <si>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</si>
  <si>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</si>
  <si>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</si>
  <si>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</si>
  <si>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</si>
  <si>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</si>
  <si>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</si>
  <si>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</si>
  <si>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</si>
  <si>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</si>
  <si>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</si>
  <si>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</si>
  <si>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</si>
  <si>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</si>
  <si>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</si>
  <si>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</si>
  <si>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</si>
  <si>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</si>
  <si>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</si>
  <si>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</si>
  <si>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</si>
  <si>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</si>
  <si>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</si>
  <si>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</si>
  <si>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</si>
  <si>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</si>
  <si>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</si>
  <si>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</si>
  <si>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</si>
  <si>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</si>
  <si>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</si>
  <si>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</si>
  <si>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</si>
  <si>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</si>
  <si>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</si>
  <si>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</si>
  <si>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</si>
  <si>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</si>
  <si>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</si>
  <si>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</si>
  <si>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</si>
  <si>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</si>
  <si>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</si>
  <si>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</si>
  <si>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</si>
  <si>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</si>
  <si>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</si>
  <si>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</si>
  <si>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</si>
  <si>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</si>
  <si>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</si>
  <si>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</si>
  <si>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</si>
  <si>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</si>
  <si>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</si>
  <si>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</si>
  <si>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</si>
  <si>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</si>
  <si>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</si>
  <si>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</si>
  <si>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</si>
  <si>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</si>
  <si>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</si>
  <si>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</si>
  <si>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</si>
  <si>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</si>
  <si>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</si>
  <si>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</si>
  <si>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</si>
  <si>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</si>
  <si>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</si>
  <si>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</si>
  <si>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</si>
  <si>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</si>
  <si>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</si>
  <si>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</si>
  <si>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</si>
  <si>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</si>
  <si>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</si>
  <si>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</si>
  <si>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</si>
  <si>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</si>
  <si>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</si>
  <si>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</si>
  <si>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</si>
  <si>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</si>
  <si>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</si>
  <si>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</si>
  <si>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</si>
  <si>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</si>
  <si>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</si>
  <si>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</si>
  <si>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</si>
  <si>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</si>
  <si>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</si>
  <si>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</si>
  <si>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</si>
  <si>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</si>
  <si>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</si>
  <si>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</si>
  <si>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</si>
  <si>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</si>
  <si>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</si>
  <si>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</si>
  <si>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</si>
  <si>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</si>
  <si>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</si>
  <si>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</si>
  <si>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</si>
  <si>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</si>
  <si>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</si>
  <si>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</si>
  <si>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</si>
  <si>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</si>
  <si>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</si>
  <si>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</si>
  <si>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</si>
  <si>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</si>
  <si>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</si>
  <si>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</si>
  <si>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</si>
  <si>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</si>
  <si>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</si>
  <si>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</si>
  <si>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</si>
  <si>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</si>
  <si>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</si>
  <si>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</si>
  <si>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</si>
  <si>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</si>
  <si>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</si>
  <si>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</si>
  <si>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</si>
  <si>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</si>
  <si>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</si>
  <si>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</si>
  <si>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</si>
  <si>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</si>
  <si>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</si>
  <si>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</si>
  <si>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</si>
  <si>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</si>
  <si>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</si>
  <si>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</si>
  <si>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</si>
  <si>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</si>
  <si>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</si>
  <si>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</si>
  <si>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</si>
  <si>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</si>
  <si>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</si>
  <si>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</si>
  <si>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</si>
  <si>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</si>
  <si>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</si>
  <si>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</si>
  <si>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</si>
  <si>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</si>
  <si>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</si>
  <si>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</si>
  <si>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</si>
  <si>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</si>
  <si>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</si>
  <si>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</si>
  <si>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</si>
  <si>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</si>
  <si>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</si>
  <si>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</si>
  <si>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</si>
  <si>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</si>
  <si>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</si>
  <si>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</si>
  <si>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</si>
  <si>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</si>
  <si>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</si>
  <si>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</si>
  <si>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</si>
  <si>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</si>
  <si>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</si>
  <si>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</si>
  <si>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</si>
  <si>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</si>
  <si>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</si>
  <si>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</si>
  <si>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</si>
  <si>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</si>
  <si>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</si>
  <si>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</si>
  <si>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</si>
  <si>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</si>
  <si>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</si>
  <si>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</si>
  <si>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</si>
  <si>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</si>
  <si>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</si>
  <si>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</si>
  <si>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</si>
  <si>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</si>
  <si>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</si>
  <si>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</si>
  <si>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</si>
  <si>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</si>
  <si>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</si>
  <si>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</si>
  <si>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</si>
  <si>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</si>
  <si>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</si>
  <si>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</si>
  <si>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</si>
  <si>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</si>
  <si>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</si>
  <si>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</si>
  <si>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</si>
  <si>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</si>
  <si>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</si>
  <si>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</si>
  <si>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</si>
  <si>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</si>
  <si>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</si>
  <si>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</si>
  <si>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</si>
  <si>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</si>
  <si>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</si>
  <si>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</si>
  <si>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</si>
  <si>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</si>
  <si>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</si>
  <si>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</si>
  <si>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</si>
  <si>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</si>
  <si>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</si>
  <si>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</si>
  <si>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</si>
  <si>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</si>
  <si>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</si>
  <si>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</si>
  <si>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</si>
  <si>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</si>
  <si>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</si>
  <si>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</si>
  <si>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</si>
  <si>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</si>
  <si>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</si>
  <si>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</si>
  <si>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</si>
  <si>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</si>
  <si>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</si>
  <si>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</si>
  <si>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</si>
  <si>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</si>
  <si>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</si>
  <si>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</si>
  <si>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</si>
  <si>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</si>
  <si>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</si>
  <si>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</si>
  <si>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</si>
  <si>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</si>
  <si>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</si>
  <si>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</si>
  <si>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</si>
  <si>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</si>
  <si>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</si>
  <si>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</si>
  <si>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</si>
  <si>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</si>
  <si>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</si>
  <si>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</si>
  <si>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</si>
  <si>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</si>
  <si>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</si>
  <si>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</si>
  <si>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</si>
  <si>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</si>
  <si>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</si>
  <si>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</si>
  <si>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</si>
  <si>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</si>
  <si>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</si>
  <si>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</si>
  <si>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</si>
  <si>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</si>
  <si>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</si>
  <si>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</si>
  <si>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</si>
  <si>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</si>
  <si>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</si>
  <si>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</si>
  <si>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</si>
  <si>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</si>
  <si>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</si>
  <si>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</si>
  <si>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</si>
  <si>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</si>
  <si>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</si>
  <si>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</si>
  <si>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</si>
  <si>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</si>
  <si>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</si>
  <si>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</si>
  <si>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</si>
  <si>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</si>
  <si>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</si>
  <si>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</si>
  <si>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</si>
  <si>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</si>
  <si>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</si>
  <si>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</si>
  <si>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</si>
  <si>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</si>
  <si>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</si>
  <si>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</si>
  <si>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</si>
  <si>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</si>
  <si>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</si>
  <si>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</si>
  <si>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</si>
  <si>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</si>
  <si>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</si>
  <si>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</si>
  <si>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</si>
  <si>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</si>
  <si>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</si>
  <si>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</si>
  <si>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</si>
  <si>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</si>
  <si>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</si>
  <si>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</si>
  <si>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</si>
  <si>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</si>
  <si>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</si>
  <si>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</si>
  <si>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</si>
  <si>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</si>
  <si>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</si>
  <si>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</si>
  <si>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</si>
  <si>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</si>
  <si>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</si>
  <si>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</si>
  <si>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</si>
  <si>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</si>
  <si>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</si>
  <si>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</si>
  <si>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</si>
  <si>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</si>
  <si>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</si>
  <si>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</si>
  <si>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</si>
  <si>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</si>
  <si>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</si>
  <si>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</si>
  <si>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</si>
  <si>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</si>
  <si>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</si>
  <si>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</si>
  <si>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</si>
  <si>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</si>
  <si>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</si>
  <si>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</si>
  <si>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</si>
  <si>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</si>
  <si>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</si>
  <si>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</si>
  <si>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</si>
  <si>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</si>
  <si>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</si>
  <si>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</si>
  <si>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</si>
  <si>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</si>
  <si>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</si>
  <si>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</si>
  <si>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</si>
  <si>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</si>
  <si>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</si>
  <si>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</si>
  <si>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</si>
  <si>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</si>
  <si>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</si>
  <si>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</si>
  <si>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</si>
  <si>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</si>
  <si>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</si>
  <si>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</si>
  <si>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</si>
  <si>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</si>
  <si>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</si>
  <si>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</si>
  <si>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</si>
  <si>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</si>
  <si>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</si>
  <si>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</si>
  <si>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</si>
  <si>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</si>
  <si>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</si>
  <si>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</si>
  <si>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</si>
  <si>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</si>
  <si>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</si>
  <si>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</si>
  <si>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</si>
  <si>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</si>
  <si>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</si>
  <si>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</si>
  <si>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</si>
  <si>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</si>
  <si>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</si>
  <si>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</si>
  <si>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</si>
  <si>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</si>
  <si>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</si>
  <si>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</si>
  <si>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</si>
  <si>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</si>
  <si>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</si>
  <si>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</si>
  <si>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</si>
  <si>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</si>
  <si>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</si>
  <si>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</si>
  <si>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</si>
  <si>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</si>
  <si>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</si>
  <si>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</si>
  <si>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</si>
  <si>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</si>
  <si>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</si>
  <si>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</si>
  <si>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</si>
  <si>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</si>
  <si>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</si>
  <si>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</si>
  <si>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</si>
  <si>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</si>
  <si>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</si>
  <si>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</si>
  <si>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</si>
  <si>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</si>
  <si>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</si>
  <si>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</si>
  <si>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</si>
  <si>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</si>
  <si>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</si>
  <si>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</si>
  <si>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</si>
  <si>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</si>
  <si>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</si>
  <si>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</si>
  <si>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</si>
  <si>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</si>
  <si>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</si>
  <si>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</si>
  <si>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</si>
  <si>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</si>
  <si>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</si>
  <si>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</si>
  <si>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</si>
  <si>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</si>
  <si>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</si>
  <si>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</si>
  <si>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</si>
  <si>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</si>
  <si>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</si>
  <si>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</si>
  <si>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</si>
  <si>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</si>
  <si>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</si>
  <si>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</si>
  <si>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</si>
  <si>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</si>
  <si>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</si>
  <si>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</si>
  <si>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</si>
  <si>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</si>
  <si>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</si>
  <si>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</si>
  <si>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</si>
  <si>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</si>
  <si>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</si>
  <si>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</si>
  <si>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</si>
  <si>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</si>
  <si>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</si>
  <si>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</si>
  <si>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</si>
  <si>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</si>
  <si>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</si>
  <si>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</si>
  <si>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</si>
  <si>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</si>
  <si>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</si>
  <si>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</si>
  <si>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</si>
  <si>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</si>
  <si>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</si>
  <si>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</si>
  <si>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</si>
  <si>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</si>
  <si>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</si>
  <si>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</si>
  <si>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</si>
  <si>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</si>
  <si>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</si>
  <si>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</si>
  <si>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</si>
  <si>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</si>
  <si>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</si>
  <si>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</si>
  <si>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</si>
  <si>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</si>
  <si>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</si>
  <si>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</si>
  <si>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</si>
  <si>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</si>
  <si>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</si>
  <si>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</si>
  <si>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</si>
  <si>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</si>
  <si>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</si>
  <si>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</si>
  <si>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</si>
  <si>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</si>
  <si>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</si>
  <si>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</si>
  <si>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</si>
  <si>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</si>
  <si>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</si>
  <si>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</si>
  <si>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</si>
  <si>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</si>
  <si>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</si>
  <si>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</si>
  <si>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</si>
  <si>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</si>
  <si>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</si>
  <si>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</si>
  <si>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</si>
  <si>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</si>
  <si>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</si>
  <si>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</si>
  <si>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</si>
  <si>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</si>
  <si>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</si>
  <si>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</si>
  <si>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</si>
  <si>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</si>
  <si>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</si>
  <si>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</si>
  <si>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</si>
  <si>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</si>
  <si>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</si>
  <si>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</si>
  <si>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</si>
  <si>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</si>
  <si>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</si>
  <si>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</si>
  <si>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</si>
  <si>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</si>
  <si>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</si>
  <si>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</si>
  <si>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</si>
  <si>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</si>
  <si>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</si>
  <si>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</si>
  <si>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</si>
  <si>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</si>
  <si>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</si>
  <si>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</si>
  <si>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</si>
  <si>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</si>
  <si>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</si>
  <si>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</si>
  <si>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</si>
  <si>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</si>
  <si>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</si>
  <si>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</si>
  <si>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</si>
  <si>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</si>
  <si>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</si>
  <si>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</si>
  <si>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</si>
  <si>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</si>
  <si>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</si>
  <si>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</si>
  <si>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</si>
  <si>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</si>
  <si>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</si>
  <si>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</si>
  <si>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</si>
  <si>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</si>
  <si>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</si>
  <si>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</si>
  <si>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</si>
  <si>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</si>
  <si>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</si>
  <si>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</si>
  <si>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</si>
  <si>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</si>
  <si>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</si>
  <si>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</si>
  <si>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</si>
  <si>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</si>
  <si>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</si>
  <si>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</si>
  <si>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</si>
  <si>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</si>
  <si>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</si>
  <si>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</si>
  <si>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</si>
  <si>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</si>
  <si>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</si>
  <si>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</si>
  <si>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</si>
  <si>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</si>
  <si>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</si>
  <si>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</si>
  <si>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</si>
  <si>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</si>
  <si>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</si>
  <si>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</si>
  <si>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</si>
  <si>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</si>
  <si>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</si>
  <si>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</si>
  <si>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</si>
  <si>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</si>
  <si>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</si>
  <si>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</si>
  <si>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</si>
  <si>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</si>
  <si>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</si>
  <si>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</si>
  <si>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</si>
  <si>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</si>
  <si>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</si>
  <si>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</si>
  <si>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</si>
  <si>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</si>
  <si>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</si>
  <si>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</si>
  <si>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</si>
  <si>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</si>
  <si>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</si>
  <si>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</si>
  <si>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</si>
  <si>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</si>
  <si>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</si>
  <si>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</si>
  <si>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</si>
  <si>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</si>
  <si>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</si>
  <si>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</si>
  <si>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</si>
  <si>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</si>
  <si>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</si>
  <si>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</si>
  <si>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</si>
  <si>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</si>
  <si>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</si>
  <si>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</si>
  <si>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</si>
  <si>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</si>
  <si>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</si>
  <si>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</si>
  <si>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</si>
  <si>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</si>
  <si>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</si>
  <si>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</si>
  <si>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</si>
  <si>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</si>
  <si>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</si>
  <si>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</si>
  <si>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</si>
  <si>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</si>
  <si>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</si>
  <si>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</si>
  <si>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</si>
  <si>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</si>
  <si>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</si>
  <si>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</si>
  <si>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</si>
  <si>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</si>
  <si>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</si>
  <si>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</si>
  <si>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</si>
  <si>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</si>
  <si>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</si>
  <si>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</si>
  <si>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</si>
  <si>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</si>
  <si>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</si>
  <si>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</si>
  <si>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</si>
  <si>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</si>
  <si>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</si>
  <si>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</si>
  <si>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</si>
  <si>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</si>
  <si>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</si>
  <si>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</si>
  <si>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</si>
  <si>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</si>
  <si>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</si>
  <si>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</si>
  <si>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</si>
  <si>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</si>
  <si>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</si>
  <si>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</si>
  <si>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</si>
  <si>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</si>
  <si>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</si>
  <si>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</si>
  <si>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</si>
  <si>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</si>
  <si>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</si>
  <si>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</si>
  <si>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</si>
  <si>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</si>
  <si>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</si>
  <si>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</si>
  <si>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</si>
  <si>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</si>
  <si>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</si>
  <si>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</si>
  <si>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</si>
  <si>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</si>
  <si>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</si>
  <si>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</si>
  <si>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</si>
  <si>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</si>
  <si>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</si>
  <si>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</si>
  <si>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</si>
  <si>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</si>
  <si>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</si>
  <si>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</si>
  <si>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</si>
  <si>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</si>
  <si>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</si>
  <si>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</si>
  <si>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</si>
  <si>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</si>
  <si>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</si>
  <si>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</si>
  <si>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</si>
  <si>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</si>
  <si>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</si>
  <si>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</si>
  <si>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</si>
  <si>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</si>
  <si>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</si>
  <si>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</si>
  <si>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</si>
  <si>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</si>
  <si>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</si>
  <si>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</si>
  <si>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</si>
  <si>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</si>
  <si>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</si>
  <si>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</si>
  <si>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</si>
  <si>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</si>
  <si>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</si>
  <si>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</si>
  <si>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</si>
  <si>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</si>
  <si>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</si>
  <si>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</si>
  <si>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</si>
  <si>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</si>
  <si>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</si>
  <si>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</si>
  <si>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</si>
  <si>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</si>
  <si>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</si>
  <si>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</si>
  <si>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</si>
  <si>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</si>
  <si>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</si>
  <si>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</si>
  <si>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</si>
  <si>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</si>
  <si>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</si>
  <si>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</si>
  <si>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</si>
  <si>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</si>
  <si>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</si>
  <si>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</si>
  <si>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</si>
  <si>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</si>
  <si>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</si>
  <si>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</si>
  <si>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</si>
  <si>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</si>
  <si>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</si>
  <si>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</si>
  <si>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</si>
  <si>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</si>
  <si>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</si>
  <si>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</si>
  <si>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</si>
  <si>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</si>
  <si>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</si>
  <si>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</si>
  <si>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</si>
  <si>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</si>
  <si>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</si>
  <si>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</si>
  <si>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</si>
  <si>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</si>
  <si>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</si>
  <si>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</si>
  <si>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</si>
  <si>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</si>
  <si>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</si>
  <si>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</si>
  <si>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</si>
  <si>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</si>
  <si>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</si>
  <si>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</si>
  <si>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</si>
  <si>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</si>
  <si>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</si>
  <si>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</si>
  <si>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</si>
  <si>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</si>
  <si>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</si>
  <si>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</si>
  <si>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</si>
  <si>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</si>
  <si>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</si>
  <si>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</si>
  <si>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</si>
  <si>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</si>
  <si>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</si>
  <si>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</si>
  <si>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</si>
  <si>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</si>
  <si>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</si>
  <si>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</si>
  <si>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</si>
  <si>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</si>
  <si>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</si>
  <si>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</si>
  <si>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</si>
  <si>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</si>
  <si>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</si>
  <si>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</si>
  <si>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</si>
  <si>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</si>
  <si>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</si>
  <si>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</si>
  <si>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</si>
  <si>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</si>
  <si>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</si>
  <si>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</si>
  <si>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</si>
  <si>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</si>
  <si>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</si>
  <si>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</si>
  <si>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</si>
  <si>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</si>
  <si>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</si>
  <si>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</si>
  <si>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</si>
  <si>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</si>
  <si>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</si>
  <si>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</si>
  <si>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</si>
  <si>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</si>
  <si>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</si>
  <si>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</si>
  <si>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</si>
  <si>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</si>
  <si>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</si>
  <si>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</si>
  <si>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</si>
  <si>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</si>
  <si>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</si>
  <si>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</si>
  <si>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</si>
  <si>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</si>
  <si>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</si>
  <si>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</si>
  <si>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</si>
  <si>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</si>
  <si>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</si>
  <si>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</si>
  <si>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</si>
  <si>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</si>
  <si>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</si>
  <si>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</si>
  <si>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</si>
  <si>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</si>
  <si>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</si>
  <si>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</si>
  <si>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</si>
  <si>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</si>
  <si>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</si>
  <si>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</si>
  <si>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</si>
  <si>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</si>
  <si>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</si>
  <si>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</si>
  <si>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</si>
  <si>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</si>
  <si>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</si>
  <si>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</si>
  <si>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</si>
  <si>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</si>
  <si>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</si>
  <si>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</si>
  <si>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</si>
  <si>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</si>
  <si>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</si>
  <si>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</si>
  <si>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</si>
  <si>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</si>
  <si>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</si>
  <si>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</si>
  <si>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</si>
  <si>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</si>
  <si>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</si>
  <si>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</si>
  <si>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</si>
  <si>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</si>
  <si>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</si>
  <si>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</si>
  <si>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</si>
  <si>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</si>
  <si>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</si>
  <si>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</si>
  <si>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</si>
  <si>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</si>
  <si>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</si>
  <si>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</si>
  <si>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</si>
  <si>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</si>
  <si>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</si>
  <si>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</si>
  <si>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</si>
  <si>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</si>
  <si>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</si>
  <si>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</si>
  <si>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</si>
  <si>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</si>
  <si>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</si>
  <si>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</si>
  <si>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</si>
  <si>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</si>
  <si>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</si>
  <si>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</si>
  <si>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</si>
  <si>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</si>
  <si>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</si>
  <si>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</si>
  <si>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</si>
  <si>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</si>
  <si>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</si>
  <si>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</si>
  <si>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</si>
  <si>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</si>
  <si>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</si>
  <si>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</si>
  <si>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</si>
  <si>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</si>
  <si>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</si>
  <si>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</si>
  <si>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</si>
  <si>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</si>
  <si>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</si>
  <si>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</si>
  <si>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</si>
  <si>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</si>
  <si>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</si>
  <si>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</si>
  <si>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</si>
  <si>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</si>
  <si>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</si>
  <si>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</si>
  <si>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</si>
  <si>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</si>
  <si>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</si>
  <si>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</si>
  <si>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</si>
  <si>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</si>
  <si>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</si>
  <si>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</si>
  <si>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</si>
  <si>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</si>
  <si>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</si>
  <si>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</si>
  <si>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</si>
  <si>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</si>
  <si>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</si>
  <si>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</si>
  <si>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</si>
  <si>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</si>
  <si>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</si>
  <si>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</si>
  <si>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</si>
  <si>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</si>
  <si>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</si>
  <si>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</si>
  <si>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</si>
  <si>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</si>
  <si>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</si>
  <si>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</si>
  <si>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</si>
  <si>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</si>
  <si>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</si>
  <si>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</si>
  <si>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</si>
  <si>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</si>
  <si>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</si>
  <si>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</si>
  <si>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</si>
  <si>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</si>
  <si>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</si>
  <si>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</si>
  <si>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</si>
  <si>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</si>
  <si>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</si>
  <si>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</si>
  <si>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</si>
  <si>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</si>
  <si>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</si>
  <si>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</si>
  <si>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</si>
  <si>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</si>
  <si>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</si>
  <si>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</si>
  <si>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</si>
  <si>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</si>
  <si>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</si>
  <si>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</si>
  <si>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</si>
  <si>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</si>
  <si>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</si>
  <si>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</si>
  <si>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</si>
  <si>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</si>
  <si>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</si>
  <si>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</si>
  <si>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</si>
  <si>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</si>
  <si>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</si>
  <si>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</si>
  <si>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</si>
  <si>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</si>
  <si>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</si>
  <si>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</si>
  <si>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</si>
  <si>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</si>
  <si>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</si>
  <si>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</si>
  <si>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</si>
  <si>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</si>
  <si>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</si>
  <si>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</si>
  <si>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</si>
  <si>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</si>
  <si>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</si>
  <si>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</si>
  <si>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</si>
  <si>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</si>
  <si>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</si>
  <si>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</si>
  <si>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</si>
  <si>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</si>
  <si>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</si>
  <si>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</si>
  <si>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</si>
  <si>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</si>
  <si>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</si>
  <si>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</si>
  <si>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</si>
  <si>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</si>
  <si>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</si>
  <si>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</si>
  <si>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</si>
  <si>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</si>
  <si>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</si>
  <si>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</si>
  <si>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</si>
  <si>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</si>
  <si>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</si>
  <si>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</si>
  <si>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</si>
  <si>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</si>
  <si>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</si>
  <si>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</si>
  <si>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</si>
  <si>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</si>
  <si>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</si>
  <si>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</si>
  <si>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</si>
  <si>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</si>
  <si>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</si>
  <si>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</si>
  <si>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</si>
  <si>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</si>
  <si>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</si>
  <si>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</si>
  <si>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</si>
  <si>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</si>
  <si>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</si>
  <si>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</si>
  <si>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</si>
  <si>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</si>
  <si>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</si>
  <si>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</si>
  <si>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</si>
  <si>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</si>
  <si>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</si>
  <si>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</si>
  <si>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</si>
  <si>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</si>
  <si>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</si>
  <si>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</si>
  <si>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</si>
  <si>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</si>
  <si>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</si>
  <si>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</si>
  <si>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</si>
  <si>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</si>
  <si>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</si>
  <si>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</si>
  <si>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</si>
  <si>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</si>
  <si>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</si>
  <si>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</si>
  <si>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</si>
  <si>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</si>
  <si>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</si>
  <si>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</si>
  <si>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</si>
  <si>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</si>
  <si>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</si>
  <si>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</si>
  <si>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</si>
  <si>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</si>
  <si>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</si>
  <si>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</si>
  <si>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</si>
  <si>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</si>
  <si>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</si>
  <si>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</si>
  <si>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</si>
  <si>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</si>
  <si>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</si>
  <si>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</si>
  <si>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</si>
  <si>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</si>
  <si>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</si>
  <si>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</si>
  <si>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</si>
  <si>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</si>
  <si>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</si>
  <si>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</si>
  <si>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</si>
  <si>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</si>
  <si>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</si>
  <si>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</si>
  <si>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</si>
  <si>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</si>
  <si>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</si>
  <si>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</si>
  <si>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</si>
  <si>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</si>
  <si>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</si>
  <si>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</si>
  <si>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</si>
  <si>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</si>
  <si>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</si>
  <si>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</si>
  <si>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</si>
  <si>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</si>
  <si>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</si>
  <si>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</si>
  <si>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</si>
  <si>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</si>
  <si>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</si>
  <si>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</si>
  <si>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</si>
  <si>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</si>
  <si>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</si>
  <si>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</si>
  <si>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</si>
  <si>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</si>
  <si>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</si>
  <si>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</si>
  <si>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</si>
  <si>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</si>
  <si>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</si>
  <si>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</si>
  <si>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</si>
  <si>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</si>
  <si>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</si>
  <si>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</si>
  <si>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</si>
  <si>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</si>
  <si>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</si>
  <si>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</si>
  <si>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</si>
  <si>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</si>
  <si>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</si>
  <si>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</si>
  <si>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</si>
  <si>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</si>
  <si>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</si>
  <si>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</si>
  <si>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</si>
  <si>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</si>
  <si>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</si>
  <si>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</si>
  <si>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</si>
  <si>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</si>
  <si>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</si>
  <si>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</si>
  <si>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</si>
  <si>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</si>
  <si>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</si>
  <si>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</si>
  <si>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</si>
  <si>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</si>
  <si>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</si>
  <si>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</si>
  <si>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</si>
  <si>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</si>
  <si>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</si>
  <si>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</si>
  <si>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</si>
  <si>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</si>
  <si>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</si>
  <si>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</si>
  <si>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</si>
  <si>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</si>
  <si>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</si>
  <si>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</si>
  <si>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</si>
  <si>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</si>
  <si>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</si>
  <si>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</si>
  <si>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</si>
  <si>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</si>
  <si>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</si>
  <si>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</si>
  <si>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</si>
  <si>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</si>
  <si>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</si>
  <si>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</si>
  <si>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</si>
  <si>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</si>
  <si>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</si>
  <si>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</si>
  <si>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</si>
  <si>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</si>
  <si>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</si>
  <si>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</si>
  <si>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</si>
  <si>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</si>
  <si>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</si>
  <si>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</si>
  <si>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</si>
  <si>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</si>
  <si>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</si>
  <si>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</si>
  <si>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</si>
  <si>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</si>
  <si>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</si>
  <si>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</si>
  <si>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</si>
  <si>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</si>
  <si>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</si>
  <si>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</si>
  <si>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</si>
  <si>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</si>
  <si>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</si>
  <si>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</si>
  <si>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</si>
  <si>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</si>
  <si>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</si>
  <si>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</si>
  <si>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</si>
  <si>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</si>
  <si>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</si>
  <si>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</si>
  <si>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</si>
  <si>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</si>
  <si>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</si>
  <si>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</si>
  <si>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</si>
  <si>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</si>
  <si>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</si>
  <si>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</si>
  <si>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</si>
  <si>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</si>
  <si>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</si>
  <si>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</si>
  <si>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</si>
  <si>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</si>
  <si>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</si>
  <si>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</si>
  <si>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</si>
  <si>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</si>
  <si>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</si>
  <si>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</si>
  <si>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</si>
  <si>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</si>
  <si>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</si>
  <si>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</si>
  <si>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</si>
  <si>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</si>
  <si>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</si>
  <si>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</si>
  <si>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</si>
  <si>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</si>
  <si>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</si>
  <si>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</si>
  <si>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</si>
  <si>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</si>
  <si>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</si>
  <si>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</si>
  <si>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</si>
  <si>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</si>
  <si>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</si>
  <si>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</si>
  <si>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</si>
  <si>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</si>
  <si>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</si>
  <si>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</si>
  <si>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</si>
  <si>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</si>
  <si>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</si>
  <si>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</si>
  <si>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</si>
  <si>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</si>
  <si>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</si>
  <si>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</si>
  <si>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</si>
  <si>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</si>
  <si>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</si>
  <si>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</si>
  <si>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</si>
  <si>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</si>
  <si>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</si>
  <si>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</si>
  <si>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</si>
  <si>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</si>
  <si>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</si>
  <si>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</si>
  <si>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</si>
  <si>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</si>
  <si>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</si>
  <si>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</si>
  <si>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</si>
  <si>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</si>
  <si>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</si>
  <si>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</si>
  <si>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</si>
  <si>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</si>
  <si>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</si>
  <si>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</si>
  <si>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</si>
  <si>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</si>
  <si>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</si>
  <si>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</si>
  <si>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</si>
  <si>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</si>
  <si>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</si>
  <si>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</si>
  <si>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</si>
  <si>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</si>
  <si>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</si>
  <si>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</si>
  <si>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</si>
  <si>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</si>
  <si>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</si>
  <si>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</si>
  <si>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</si>
  <si>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</si>
  <si>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</si>
  <si>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</si>
  <si>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</si>
  <si>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</si>
  <si>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</si>
  <si>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</si>
  <si>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</si>
  <si>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</si>
  <si>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</si>
  <si>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</si>
  <si>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</si>
  <si>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</si>
  <si>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</si>
  <si>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</si>
  <si>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</si>
  <si>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</si>
  <si>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</si>
  <si>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</si>
  <si>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</si>
  <si>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</si>
  <si>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</si>
  <si>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</si>
  <si>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</si>
  <si>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</si>
  <si>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</si>
  <si>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</si>
  <si>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</si>
  <si>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</si>
  <si>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</si>
  <si>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</si>
  <si>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</si>
  <si>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</si>
  <si>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</si>
  <si>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</si>
  <si>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</si>
  <si>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</si>
  <si>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</si>
  <si>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</si>
  <si>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</si>
  <si>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</si>
  <si>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</si>
  <si>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</si>
  <si>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</si>
  <si>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</si>
  <si>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</si>
  <si>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</si>
  <si>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</si>
  <si>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</si>
  <si>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</si>
  <si>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</si>
  <si>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</si>
  <si>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</si>
  <si>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</si>
  <si>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</si>
  <si>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</si>
  <si>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</si>
  <si>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</si>
  <si>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</si>
  <si>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</si>
  <si>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</si>
  <si>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</si>
  <si>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</si>
  <si>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</si>
  <si>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</si>
  <si>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</si>
  <si>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</si>
  <si>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</si>
  <si>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</si>
  <si>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</si>
  <si>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</si>
  <si>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</si>
  <si>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</si>
  <si>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</si>
  <si>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</si>
  <si>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</si>
  <si>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</si>
  <si>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</si>
  <si>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</si>
  <si>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</si>
  <si>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</si>
  <si>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</si>
  <si>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</si>
  <si>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</si>
  <si>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</si>
  <si>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</si>
  <si>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</si>
  <si>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</si>
  <si>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</si>
  <si>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</si>
  <si>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</si>
  <si>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</si>
  <si>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</si>
  <si>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</si>
  <si>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</si>
  <si>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</si>
  <si>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</si>
  <si>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</si>
  <si>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</si>
  <si>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</si>
  <si>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</si>
  <si>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</si>
  <si>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</si>
  <si>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</si>
  <si>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</si>
  <si>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</si>
  <si>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</si>
  <si>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</si>
  <si>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</si>
  <si>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</si>
  <si>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</si>
  <si>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</si>
  <si>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</si>
  <si>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</si>
  <si>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</si>
  <si>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</si>
  <si>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</si>
  <si>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</si>
  <si>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</si>
  <si>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</si>
  <si>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</si>
  <si>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</si>
  <si>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</si>
  <si>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</si>
  <si>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</si>
  <si>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</si>
  <si>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</si>
  <si>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</si>
  <si>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</si>
  <si>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</si>
  <si>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</si>
  <si>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</si>
  <si>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</si>
  <si>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</si>
  <si>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</si>
  <si>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</si>
  <si>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</si>
  <si>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</si>
  <si>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</si>
  <si>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</si>
  <si>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</si>
  <si>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</si>
  <si>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</si>
  <si>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</si>
  <si>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</si>
  <si>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</si>
  <si>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</si>
  <si>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</si>
  <si>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</si>
  <si>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</si>
  <si>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</si>
  <si>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</si>
  <si>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</si>
  <si>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</si>
  <si>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</si>
  <si>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</si>
  <si>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</si>
  <si>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</si>
  <si>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</si>
  <si>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</si>
  <si>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</si>
  <si>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</si>
  <si>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</si>
  <si>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</si>
  <si>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</si>
  <si>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</si>
  <si>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</si>
  <si>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</si>
  <si>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</si>
  <si>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</si>
  <si>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</si>
  <si>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</si>
  <si>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</si>
  <si>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</si>
  <si>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</si>
  <si>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</si>
  <si>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</si>
  <si>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</si>
  <si>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</si>
  <si>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</si>
  <si>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</si>
  <si>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</si>
  <si>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</si>
  <si>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</si>
  <si>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</si>
  <si>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</si>
  <si>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</si>
  <si>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</si>
  <si>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</si>
  <si>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</si>
  <si>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</si>
  <si>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</si>
  <si>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</si>
  <si>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</si>
  <si>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</si>
  <si>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</si>
  <si>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</si>
  <si>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</si>
  <si>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</si>
  <si>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</si>
  <si>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</si>
  <si>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</si>
  <si>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</si>
  <si>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</si>
  <si>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</si>
  <si>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</si>
  <si>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</si>
  <si>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</si>
  <si>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</si>
  <si>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</si>
  <si>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</si>
  <si>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</si>
  <si>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</si>
  <si>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</si>
  <si>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</si>
  <si>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</si>
  <si>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</si>
  <si>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</si>
  <si>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</si>
  <si>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</si>
  <si>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</si>
  <si>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</si>
  <si>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</si>
  <si>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</si>
  <si>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</si>
  <si>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</si>
  <si>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</si>
  <si>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</si>
  <si>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</si>
  <si>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</si>
  <si>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</si>
  <si>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</si>
  <si>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</si>
  <si>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</si>
  <si>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</si>
  <si>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</si>
  <si>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</si>
  <si>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</si>
  <si>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</si>
  <si>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</si>
  <si>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</si>
  <si>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</si>
  <si>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</si>
  <si>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</si>
  <si>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</si>
  <si>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</si>
  <si>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</si>
  <si>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</si>
  <si>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</si>
  <si>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</si>
  <si>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</si>
  <si>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</si>
  <si>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</si>
  <si>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</si>
  <si>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</si>
  <si>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</si>
  <si>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</si>
  <si>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</si>
  <si>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</si>
  <si>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</si>
  <si>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</si>
  <si>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</si>
  <si>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</si>
  <si>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</si>
  <si>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</si>
  <si>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</si>
  <si>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</si>
  <si>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</si>
  <si>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</si>
  <si>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</si>
  <si>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</si>
  <si>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</si>
  <si>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</si>
  <si>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</si>
  <si>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</si>
  <si>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</si>
  <si>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</si>
  <si>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</si>
  <si>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</si>
  <si>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</si>
  <si>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</si>
  <si>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</si>
  <si>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</si>
  <si>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</si>
  <si>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</si>
  <si>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</si>
  <si>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</si>
  <si>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</si>
  <si>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</si>
  <si>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</si>
  <si>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</si>
  <si>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</si>
  <si>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</si>
  <si>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</si>
  <si>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</si>
  <si>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</si>
  <si>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</si>
  <si>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</si>
  <si>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</si>
  <si>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</si>
  <si>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</si>
  <si>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</si>
  <si>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</si>
  <si>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</si>
  <si>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</si>
  <si>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</si>
  <si>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</si>
  <si>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</si>
  <si>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</si>
  <si>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</si>
  <si>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</si>
  <si>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</si>
  <si>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</si>
  <si>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</si>
  <si>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</si>
  <si>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</si>
  <si>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</si>
  <si>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</si>
  <si>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</si>
  <si>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</si>
  <si>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</si>
  <si>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</si>
  <si>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</si>
  <si>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</si>
  <si>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</si>
  <si>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</si>
  <si>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</si>
  <si>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</si>
  <si>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</si>
  <si>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</si>
  <si>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</si>
  <si>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</si>
  <si>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</si>
  <si>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</si>
  <si>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</si>
  <si>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</si>
  <si>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</si>
  <si>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</si>
  <si>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</si>
  <si>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</si>
  <si>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</si>
  <si>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</si>
  <si>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</si>
  <si>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</si>
  <si>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</si>
  <si>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</si>
  <si>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</si>
  <si>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</si>
  <si>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</si>
  <si>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</si>
  <si>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</si>
  <si>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</si>
  <si>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</si>
  <si>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</si>
  <si>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</si>
  <si>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</si>
  <si>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</si>
  <si>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</si>
  <si>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</si>
  <si>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</si>
  <si>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</si>
  <si>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</si>
  <si>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</si>
  <si>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</si>
  <si>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</si>
  <si>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</si>
  <si>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</si>
  <si>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</si>
  <si>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</si>
  <si>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</si>
  <si>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</si>
  <si>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</si>
  <si>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</si>
  <si>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</si>
  <si>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</si>
  <si>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</si>
  <si>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</si>
  <si>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</si>
  <si>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</si>
  <si>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</si>
  <si>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</si>
  <si>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</si>
  <si>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</si>
  <si>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</si>
  <si>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</si>
  <si>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</si>
  <si>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</si>
  <si>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</si>
  <si>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</si>
  <si>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</si>
  <si>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</si>
  <si>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</si>
  <si>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</si>
  <si>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</si>
  <si>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</si>
  <si>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</si>
  <si>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</si>
  <si>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</si>
  <si>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</si>
  <si>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</si>
  <si>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</si>
  <si>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</si>
  <si>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</si>
  <si>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</si>
  <si>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</si>
  <si>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</si>
  <si>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</si>
  <si>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</si>
  <si>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</si>
  <si>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</si>
  <si>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</si>
  <si>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</si>
  <si>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</si>
  <si>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</si>
  <si>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</si>
  <si>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</si>
  <si>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</si>
  <si>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</si>
  <si>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</si>
  <si>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</si>
  <si>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</si>
  <si>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</si>
  <si>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</si>
  <si>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</si>
  <si>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</si>
  <si>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</si>
  <si>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</si>
  <si>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</si>
  <si>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</si>
  <si>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</si>
  <si>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</si>
  <si>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</si>
  <si>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</si>
  <si>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</si>
  <si>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</si>
  <si>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</si>
  <si>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</si>
  <si>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</si>
  <si>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</si>
  <si>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</si>
  <si>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</si>
  <si>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</si>
  <si>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</si>
  <si>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</si>
  <si>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</si>
  <si>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</si>
  <si>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</si>
  <si>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</si>
  <si>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</si>
  <si>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</si>
  <si>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</si>
  <si>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</si>
  <si>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</si>
  <si>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</si>
  <si>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</si>
  <si>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</si>
  <si>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</si>
  <si>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</si>
  <si>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</si>
  <si>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</si>
  <si>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</si>
  <si>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</si>
  <si>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</si>
  <si>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</si>
  <si>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</si>
  <si>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</si>
  <si>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</si>
  <si>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</si>
  <si>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</si>
  <si>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</si>
  <si>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</si>
  <si>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</si>
  <si>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</si>
  <si>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</si>
  <si>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</si>
  <si>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</si>
  <si>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</si>
  <si>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</si>
  <si>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</si>
  <si>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</si>
  <si>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</si>
  <si>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</si>
  <si>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</si>
  <si>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</si>
  <si>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</si>
  <si>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</si>
  <si>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</si>
  <si>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</si>
  <si>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</si>
  <si>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</si>
  <si>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</si>
  <si>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</si>
  <si>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</si>
  <si>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</si>
  <si>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</si>
  <si>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</si>
  <si>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</si>
  <si>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</si>
  <si>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</si>
  <si>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</si>
  <si>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</si>
  <si>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</si>
  <si>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</si>
  <si>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</si>
  <si>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</si>
  <si>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</si>
  <si>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</si>
  <si>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</si>
  <si>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</si>
  <si>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</si>
  <si>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</si>
  <si>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</si>
  <si>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</si>
  <si>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</si>
  <si>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</si>
  <si>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</si>
  <si>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</si>
  <si>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</si>
  <si>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</si>
  <si>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</si>
  <si>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</si>
  <si>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</si>
  <si>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</si>
  <si>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</si>
  <si>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</si>
  <si>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</si>
  <si>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</si>
  <si>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</si>
  <si>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</si>
  <si>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</si>
  <si>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</si>
  <si>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</si>
  <si>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</si>
  <si>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</si>
  <si>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</si>
  <si>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</si>
  <si>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</si>
  <si>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</si>
  <si>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</si>
  <si>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</si>
  <si>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</si>
  <si>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</si>
  <si>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</si>
  <si>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</si>
  <si>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</si>
  <si>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</si>
  <si>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</si>
  <si>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</si>
  <si>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</si>
  <si>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</si>
  <si>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</si>
  <si>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</si>
  <si>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</si>
  <si>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</si>
  <si>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</si>
  <si>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</si>
  <si>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</si>
  <si>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</si>
  <si>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</si>
  <si>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</si>
  <si>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</si>
  <si>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</si>
  <si>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</si>
  <si>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</si>
  <si>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</si>
  <si>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</si>
  <si>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</si>
  <si>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</si>
  <si>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</si>
  <si>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</si>
  <si>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</si>
  <si>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</si>
  <si>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</si>
  <si>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</si>
  <si>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</si>
  <si>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</si>
  <si>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</si>
  <si>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</si>
  <si>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</si>
  <si>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</si>
  <si>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</si>
  <si>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</si>
  <si>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</si>
  <si>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</si>
  <si>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</si>
  <si>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</si>
  <si>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</si>
  <si>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</si>
  <si>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</si>
  <si>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</si>
  <si>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</si>
  <si>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</si>
  <si>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</si>
  <si>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</si>
  <si>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</si>
  <si>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</si>
  <si>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</si>
  <si>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</si>
  <si>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</si>
  <si>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</si>
  <si>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</si>
  <si>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</si>
  <si>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</si>
  <si>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</si>
  <si>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</si>
  <si>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</si>
  <si>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</si>
  <si>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</si>
  <si>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</si>
  <si>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</si>
  <si>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</si>
  <si>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</si>
  <si>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</si>
  <si>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</si>
  <si>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</si>
  <si>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</si>
  <si>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</si>
  <si>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</si>
  <si>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</si>
  <si>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</si>
  <si>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</si>
  <si>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</si>
  <si>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</si>
  <si>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</si>
  <si>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</si>
  <si>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</si>
  <si>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</si>
  <si>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</si>
  <si>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</si>
  <si>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</si>
  <si>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</si>
  <si>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</si>
  <si>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</si>
  <si>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</si>
  <si>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</si>
  <si>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</si>
  <si>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</si>
  <si>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</si>
  <si>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</si>
  <si>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</si>
  <si>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</si>
  <si>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</si>
  <si>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</si>
  <si>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</si>
  <si>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</si>
  <si>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</si>
  <si>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</si>
  <si>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</si>
  <si>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</si>
  <si>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</si>
  <si>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</si>
  <si>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</si>
  <si>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</si>
  <si>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</si>
  <si>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</si>
  <si>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</si>
  <si>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</si>
  <si>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</si>
  <si>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</si>
  <si>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</si>
  <si>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</si>
  <si>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</si>
  <si>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</si>
  <si>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</si>
  <si>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</si>
  <si>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</si>
  <si>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</si>
  <si>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</si>
  <si>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</si>
  <si>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</si>
  <si>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</si>
  <si>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</si>
  <si>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</si>
  <si>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</si>
  <si>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</si>
  <si>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</si>
  <si>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</si>
  <si>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</si>
  <si>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</si>
  <si>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</si>
  <si>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</si>
  <si>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</si>
  <si>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</si>
  <si>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</si>
  <si>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</si>
  <si>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</si>
  <si>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</si>
  <si>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</si>
  <si>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</si>
  <si>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</si>
  <si>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</si>
  <si>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</si>
  <si>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</si>
  <si>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</si>
  <si>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</si>
  <si>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</si>
  <si>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</si>
  <si>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</si>
  <si>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</si>
  <si>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</si>
  <si>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</si>
  <si>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</si>
  <si>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</si>
  <si>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</si>
  <si>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</si>
  <si>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</si>
  <si>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</si>
  <si>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</si>
  <si>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</si>
  <si>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</si>
  <si>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</si>
  <si>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</si>
  <si>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</si>
  <si>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</si>
  <si>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</si>
  <si>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</si>
  <si>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</si>
  <si>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</si>
  <si>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</si>
  <si>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</si>
  <si>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</si>
  <si>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</si>
  <si>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</si>
  <si>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</si>
  <si>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</si>
  <si>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</si>
  <si>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</si>
  <si>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</si>
  <si>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</si>
  <si>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</si>
  <si>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</si>
  <si>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</si>
  <si>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</si>
  <si>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</si>
  <si>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</si>
  <si>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</si>
  <si>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</si>
  <si>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</si>
  <si>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</si>
  <si>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</si>
  <si>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</si>
  <si>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</si>
  <si>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</si>
  <si>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</si>
  <si>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</si>
  <si>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</si>
  <si>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</si>
  <si>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</si>
  <si>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</si>
  <si>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</si>
  <si>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</si>
  <si>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</si>
  <si>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</si>
  <si>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</si>
  <si>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</si>
  <si>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</si>
  <si>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</si>
  <si>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</si>
  <si>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</si>
  <si>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</si>
  <si>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</si>
  <si>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</si>
  <si>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</si>
  <si>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</si>
  <si>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</si>
  <si>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</si>
  <si>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</si>
  <si>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</si>
  <si>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</si>
  <si>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</si>
  <si>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</si>
  <si>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</si>
  <si>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</si>
  <si>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</si>
  <si>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</si>
  <si>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</si>
  <si>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</si>
  <si>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</si>
  <si>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</si>
  <si>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</si>
  <si>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</si>
  <si>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</si>
  <si>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</si>
  <si>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</si>
  <si>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</si>
  <si>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</si>
  <si>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</si>
  <si>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</si>
  <si>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</si>
  <si>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</si>
  <si>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</si>
  <si>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</si>
  <si>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</si>
  <si>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</si>
  <si>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</si>
  <si>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</si>
  <si>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</si>
  <si>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</si>
  <si>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</si>
  <si>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</si>
  <si>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</si>
  <si>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</si>
  <si>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</si>
  <si>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</si>
  <si>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</si>
  <si>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</si>
  <si>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</si>
  <si>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</si>
  <si>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</si>
  <si>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</si>
  <si>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</si>
  <si>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</si>
  <si>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</si>
  <si>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</si>
  <si>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</si>
  <si>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</si>
  <si>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</si>
  <si>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</si>
  <si>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</si>
  <si>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</si>
  <si>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</si>
  <si>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</si>
  <si>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</si>
  <si>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</si>
  <si>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</si>
  <si>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</si>
  <si>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</si>
  <si>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</si>
  <si>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</si>
  <si>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</si>
  <si>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</si>
  <si>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</si>
  <si>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</si>
  <si>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</si>
  <si>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</si>
  <si>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</si>
  <si>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</si>
  <si>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</si>
  <si>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</si>
  <si>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</si>
  <si>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</si>
  <si>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</si>
  <si>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</si>
  <si>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</si>
  <si>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</si>
  <si>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</si>
  <si>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</si>
  <si>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</si>
  <si>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</si>
  <si>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</si>
  <si>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</si>
  <si>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</si>
  <si>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</si>
  <si>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</si>
  <si>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</si>
  <si>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</si>
  <si>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</si>
  <si>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</si>
  <si>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</si>
  <si>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</si>
  <si>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</si>
  <si>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</si>
  <si>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</si>
  <si>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</si>
  <si>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</si>
  <si>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</si>
  <si>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</si>
  <si>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</si>
  <si>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</si>
  <si>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</si>
  <si>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</si>
  <si>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</si>
  <si>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</si>
  <si>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</si>
  <si>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</si>
  <si>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</si>
  <si>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</si>
  <si>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</si>
  <si>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</si>
  <si>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</si>
  <si>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</si>
  <si>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</si>
  <si>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</si>
  <si>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</si>
  <si>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</si>
  <si>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</si>
  <si>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</si>
  <si>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</si>
  <si>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</si>
  <si>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</si>
  <si>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</si>
  <si>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</si>
  <si>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</si>
  <si>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</si>
  <si>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</si>
  <si>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</si>
  <si>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</si>
  <si>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</si>
  <si>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</si>
  <si>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</si>
  <si>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</si>
  <si>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</si>
  <si>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</si>
  <si>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</si>
  <si>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</si>
  <si>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</si>
  <si>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</si>
  <si>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</si>
  <si>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</si>
  <si>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</si>
  <si>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</si>
  <si>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</si>
  <si>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</si>
  <si>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</si>
  <si>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</si>
  <si>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</si>
  <si>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</si>
  <si>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</si>
  <si>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</si>
  <si>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</si>
  <si>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</si>
  <si>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</si>
  <si>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</si>
  <si>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</si>
  <si>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</si>
  <si>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</si>
  <si>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</si>
  <si>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</si>
  <si>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</si>
  <si>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</si>
  <si>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</si>
  <si>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</si>
  <si>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</si>
  <si>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</si>
  <si>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</si>
  <si>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</si>
  <si>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</si>
  <si>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</si>
  <si>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</si>
  <si>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</si>
  <si>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</si>
  <si>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</si>
  <si>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</si>
  <si>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</si>
  <si>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</si>
  <si>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</si>
  <si>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</si>
  <si>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</si>
  <si>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</si>
  <si>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</si>
  <si>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</si>
  <si>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</si>
  <si>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</si>
  <si>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</si>
  <si>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</si>
  <si>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</si>
  <si>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</si>
  <si>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</si>
  <si>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</si>
  <si>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</si>
  <si>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</si>
  <si>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</si>
  <si>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</si>
  <si>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</si>
  <si>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</si>
  <si>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</si>
  <si>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</si>
  <si>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</si>
  <si>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</si>
  <si>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</si>
  <si>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</si>
  <si>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</si>
  <si>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</si>
  <si>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</si>
  <si>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</si>
  <si>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</si>
  <si>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</si>
  <si>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</si>
  <si>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</si>
  <si>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</si>
  <si>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</si>
  <si>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</si>
  <si>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</si>
  <si>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</si>
  <si>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</si>
  <si>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</si>
  <si>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</si>
  <si>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</si>
  <si>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</si>
  <si>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</si>
  <si>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</si>
  <si>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</si>
  <si>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</si>
  <si>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</si>
  <si>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</si>
  <si>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</si>
  <si>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</si>
  <si>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</si>
  <si>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</si>
  <si>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</si>
  <si>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</si>
  <si>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</si>
  <si>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</si>
  <si>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</si>
  <si>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</si>
  <si>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</si>
  <si>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</si>
  <si>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</si>
  <si>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</si>
  <si>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</si>
  <si>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</si>
  <si>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</si>
  <si>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</si>
  <si>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</si>
  <si>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</si>
  <si>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</si>
  <si>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</si>
  <si>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</si>
  <si>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</si>
  <si>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</si>
  <si>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</si>
  <si>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</si>
  <si>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</si>
  <si>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</si>
  <si>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</si>
  <si>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</si>
  <si>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</si>
  <si>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</si>
  <si>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</si>
  <si>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</si>
  <si>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</si>
  <si>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</si>
  <si>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</si>
  <si>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</si>
  <si>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</si>
  <si>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</si>
  <si>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</si>
  <si>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</si>
  <si>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</si>
  <si>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</si>
  <si>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</si>
  <si>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</si>
  <si>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</si>
  <si>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</si>
  <si>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</si>
  <si>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</si>
  <si>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</si>
  <si>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</si>
  <si>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</si>
  <si>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</si>
  <si>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</si>
  <si>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</si>
  <si>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</si>
  <si>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</si>
  <si>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</si>
  <si>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</si>
  <si>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</si>
  <si>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</si>
  <si>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</si>
  <si>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</si>
  <si>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</si>
  <si>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</si>
  <si>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</si>
  <si>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</si>
  <si>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</si>
  <si>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</si>
  <si>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</si>
  <si>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</si>
  <si>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</si>
  <si>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</si>
  <si>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</si>
  <si>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</si>
  <si>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</si>
  <si>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</si>
  <si>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</si>
  <si>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</si>
  <si>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</si>
  <si>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</si>
  <si>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</si>
  <si>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</si>
  <si>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</si>
  <si>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</si>
  <si>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</si>
  <si>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</si>
  <si>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</si>
  <si>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</si>
  <si>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</si>
  <si>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</si>
  <si>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</si>
  <si>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</si>
  <si>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</si>
  <si>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</si>
  <si>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</si>
  <si>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</si>
  <si>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</si>
  <si>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</si>
  <si>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</si>
  <si>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</si>
  <si>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</si>
  <si>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</si>
  <si>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</si>
  <si>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</si>
  <si>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</si>
  <si>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</si>
  <si>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</si>
  <si>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</si>
  <si>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</si>
  <si>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</si>
  <si>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</si>
  <si>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</si>
  <si>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</si>
  <si>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</si>
  <si>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</si>
  <si>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</si>
  <si>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</si>
  <si>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</si>
  <si>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</si>
  <si>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</si>
  <si>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</si>
  <si>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</si>
  <si>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</si>
  <si>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</si>
  <si>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</si>
  <si>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</si>
  <si>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</si>
  <si>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</si>
  <si>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</si>
  <si>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</si>
  <si>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</si>
  <si>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</si>
  <si>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</si>
  <si>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</si>
  <si>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</si>
  <si>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</si>
  <si>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</si>
  <si>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</si>
  <si>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</si>
  <si>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</si>
  <si>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</si>
  <si>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</si>
  <si>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</si>
  <si>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</si>
  <si>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</si>
  <si>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</si>
  <si>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</si>
  <si>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</si>
  <si>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</si>
  <si>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</si>
  <si>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</si>
  <si>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</si>
  <si>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</si>
  <si>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</si>
  <si>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</si>
  <si>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</si>
  <si>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</si>
  <si>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</si>
  <si>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</si>
  <si>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</si>
  <si>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</si>
  <si>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</si>
  <si>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</si>
  <si>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</si>
  <si>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</si>
  <si>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</si>
  <si>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</si>
  <si>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</si>
  <si>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</si>
  <si>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</si>
  <si>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</si>
  <si>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</si>
  <si>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</si>
  <si>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</si>
  <si>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</si>
  <si>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</si>
  <si>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</si>
  <si>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</si>
  <si>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</si>
  <si>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</si>
  <si>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</si>
  <si>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</si>
  <si>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</si>
  <si>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</si>
  <si>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</si>
  <si>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</si>
  <si>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</si>
  <si>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</si>
  <si>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</si>
  <si>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</si>
  <si>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</si>
  <si>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</si>
  <si>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</si>
  <si>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</si>
  <si>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</si>
  <si>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</si>
  <si>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</si>
  <si>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</si>
  <si>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</si>
  <si>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</si>
  <si>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</si>
  <si>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</si>
  <si>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</si>
  <si>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</si>
  <si>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</si>
  <si>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</si>
  <si>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</si>
  <si>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</si>
  <si>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</si>
  <si>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</si>
  <si>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</si>
  <si>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</si>
  <si>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</si>
  <si>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</si>
  <si>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</si>
  <si>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</si>
  <si>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</si>
  <si>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</si>
  <si>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</si>
  <si>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</si>
  <si>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</si>
  <si>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</si>
  <si>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</si>
  <si>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</si>
  <si>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</si>
  <si>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</si>
  <si>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</si>
  <si>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</si>
  <si>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</si>
  <si>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</si>
  <si>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</si>
  <si>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</si>
  <si>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</si>
  <si>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</si>
  <si>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</si>
  <si>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</si>
  <si>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</si>
  <si>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</si>
  <si>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</si>
  <si>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</si>
  <si>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</si>
  <si>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</si>
  <si>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</si>
  <si>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</si>
  <si>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</si>
  <si>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</si>
  <si>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</si>
  <si>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</si>
  <si>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</si>
  <si>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</si>
  <si>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</si>
  <si>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</si>
  <si>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</si>
  <si>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</si>
  <si>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</si>
  <si>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</si>
  <si>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</si>
  <si>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</si>
  <si>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</si>
  <si>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</si>
  <si>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</si>
  <si>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</si>
  <si>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</si>
  <si>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</si>
  <si>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</si>
  <si>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</si>
  <si>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</si>
  <si>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</si>
  <si>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</si>
  <si>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</si>
  <si>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</si>
  <si>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</si>
  <si>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</si>
  <si>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</si>
  <si>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</si>
  <si>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</si>
  <si>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</si>
  <si>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</si>
  <si>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</si>
  <si>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</si>
  <si>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</si>
  <si>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</si>
  <si>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</si>
  <si>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</si>
  <si>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</si>
  <si>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</si>
  <si>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</si>
  <si>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</si>
  <si>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</si>
  <si>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</si>
  <si>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</si>
  <si>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</si>
  <si>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</si>
  <si>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</si>
  <si>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</si>
  <si>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</si>
  <si>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</si>
  <si>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</si>
  <si>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</si>
  <si>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</si>
  <si>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</si>
  <si>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</si>
  <si>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</si>
  <si>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</si>
  <si>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</si>
  <si>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</si>
  <si>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</si>
  <si>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</si>
  <si>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</si>
  <si>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</si>
  <si>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</si>
  <si>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</si>
  <si>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</si>
  <si>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</si>
  <si>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</si>
  <si>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</si>
  <si>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</si>
  <si>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</si>
  <si>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</si>
  <si>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</si>
  <si>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</si>
  <si>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</si>
  <si>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</si>
  <si>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</si>
  <si>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</si>
  <si>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</si>
  <si>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</si>
  <si>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</si>
  <si>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</si>
  <si>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</si>
  <si>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</si>
  <si>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</si>
  <si>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</si>
  <si>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</si>
  <si>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</si>
  <si>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</si>
  <si>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</si>
  <si>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</si>
  <si>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</si>
  <si>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</si>
  <si>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</si>
  <si>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</si>
  <si>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</si>
  <si>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</si>
  <si>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</si>
  <si>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</si>
  <si>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</si>
  <si>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</si>
  <si>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</si>
  <si>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</si>
  <si>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</si>
  <si>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</si>
  <si>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</si>
  <si>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</si>
  <si>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</si>
  <si>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</si>
  <si>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</si>
  <si>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</si>
  <si>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</si>
  <si>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</si>
  <si>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</si>
  <si>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</si>
  <si>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</si>
  <si>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</si>
  <si>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</si>
  <si>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</si>
  <si>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</si>
  <si>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</si>
  <si>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</si>
  <si>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</si>
  <si>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</si>
  <si>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</si>
  <si>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</si>
  <si>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</si>
  <si>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</si>
  <si>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</si>
  <si>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</si>
  <si>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</si>
  <si>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</si>
  <si>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</si>
  <si>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</si>
  <si>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</si>
  <si>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</si>
  <si>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</si>
  <si>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</si>
  <si>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</si>
  <si>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</si>
  <si>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</si>
  <si>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</si>
  <si>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</si>
  <si>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</si>
  <si>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</si>
  <si>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</si>
  <si>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</si>
  <si>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</si>
  <si>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</si>
  <si>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</si>
  <si>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</si>
  <si>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</si>
  <si>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</si>
  <si>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</si>
  <si>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</si>
  <si>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</si>
  <si>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</si>
  <si>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</si>
  <si>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</si>
  <si>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</si>
  <si>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</si>
  <si>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</si>
  <si>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</si>
  <si>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</si>
  <si>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</si>
  <si>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</si>
  <si>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</si>
  <si>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</si>
  <si>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</si>
  <si>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</si>
  <si>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</si>
  <si>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</si>
  <si>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</si>
  <si>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</si>
  <si>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</si>
  <si>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</si>
  <si>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</si>
  <si>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</si>
  <si>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</si>
  <si>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</si>
  <si>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</si>
  <si>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</si>
  <si>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</si>
  <si>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</si>
  <si>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</si>
  <si>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</si>
  <si>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</si>
  <si>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</si>
  <si>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</si>
  <si>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</si>
  <si>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</si>
  <si>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</si>
  <si>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</si>
  <si>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</si>
  <si>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</si>
  <si>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</si>
  <si>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</si>
  <si>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</si>
  <si>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</si>
  <si>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</si>
  <si>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</si>
  <si>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</si>
  <si>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</si>
  <si>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</si>
  <si>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</si>
  <si>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</si>
  <si>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</si>
  <si>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</si>
  <si>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</si>
  <si>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</si>
  <si>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</si>
  <si>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</si>
  <si>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</si>
  <si>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</si>
  <si>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</si>
  <si>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</si>
  <si>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</si>
  <si>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</si>
  <si>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</si>
  <si>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</si>
  <si>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</si>
  <si>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</si>
  <si>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</si>
  <si>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</si>
  <si>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</si>
  <si>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</si>
  <si>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</si>
  <si>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</si>
  <si>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</si>
  <si>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</si>
  <si>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</si>
  <si>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</si>
  <si>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</si>
  <si>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</si>
  <si>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</si>
  <si>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</si>
  <si>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</si>
  <si>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</si>
  <si>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</si>
  <si>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</si>
  <si>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</si>
  <si>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</si>
  <si>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</si>
  <si>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</si>
  <si>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</si>
  <si>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</si>
  <si>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</si>
  <si>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</si>
  <si>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</si>
  <si>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</si>
  <si>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</si>
  <si>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</si>
  <si>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</si>
  <si>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</si>
  <si>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</si>
  <si>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</si>
  <si>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</si>
  <si>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</si>
  <si>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</si>
  <si>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</si>
  <si>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</si>
  <si>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</si>
  <si>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</si>
  <si>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</si>
  <si>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</si>
  <si>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</si>
  <si>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</si>
  <si>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</si>
  <si>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</si>
  <si>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</si>
  <si>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</si>
  <si>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</si>
  <si>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</si>
  <si>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</si>
  <si>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</si>
  <si>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</si>
  <si>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</si>
  <si>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</si>
  <si>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</si>
  <si>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</si>
  <si>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</si>
  <si>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</si>
  <si>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</si>
  <si>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</si>
  <si>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</si>
  <si>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</si>
  <si>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</si>
  <si>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</si>
  <si>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</si>
  <si>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</si>
  <si>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</si>
  <si>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</si>
  <si>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</si>
  <si>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</si>
  <si>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</si>
  <si>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</si>
  <si>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</si>
  <si>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</si>
  <si>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</si>
  <si>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</si>
  <si>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</si>
  <si>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</si>
  <si>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</si>
  <si>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</si>
  <si>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</si>
  <si>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</si>
  <si>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</si>
  <si>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</si>
  <si>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</si>
  <si>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</si>
  <si>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</si>
  <si>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</si>
  <si>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</si>
  <si>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</si>
  <si>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</si>
  <si>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</si>
  <si>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</si>
  <si>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</si>
  <si>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</si>
  <si>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</si>
  <si>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</si>
  <si>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</si>
  <si>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</si>
  <si>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</si>
  <si>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</si>
  <si>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</si>
  <si>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</si>
  <si>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</si>
  <si>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</si>
  <si>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</si>
  <si>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</si>
  <si>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</si>
  <si>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</si>
  <si>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</si>
  <si>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</si>
  <si>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</si>
  <si>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</si>
  <si>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</si>
  <si>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</si>
  <si>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</si>
  <si>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</si>
  <si>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</si>
  <si>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</si>
  <si>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</si>
  <si>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</si>
  <si>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</si>
  <si>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</si>
  <si>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</si>
  <si>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</si>
  <si>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</si>
  <si>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</si>
  <si>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</si>
  <si>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</si>
  <si>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</si>
  <si>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</si>
  <si>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</si>
  <si>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</si>
  <si>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</si>
  <si>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</si>
  <si>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</si>
  <si>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</si>
  <si>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</si>
  <si>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</si>
  <si>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</si>
  <si>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</si>
  <si>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</si>
  <si>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</si>
  <si>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</si>
  <si>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</si>
  <si>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</si>
  <si>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</si>
  <si>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</si>
  <si>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</si>
  <si>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</si>
  <si>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</si>
  <si>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</si>
  <si>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</si>
  <si>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</si>
  <si>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</si>
  <si>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</si>
  <si>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</si>
  <si>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</si>
  <si>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</si>
  <si>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</si>
  <si>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</si>
  <si>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</si>
  <si>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</si>
  <si>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</si>
  <si>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</si>
  <si>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</si>
  <si>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</si>
  <si>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</si>
  <si>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</si>
  <si>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</si>
  <si>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</si>
  <si>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</si>
  <si>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</si>
  <si>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</si>
  <si>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</si>
  <si>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</si>
  <si>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</si>
  <si>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</si>
  <si>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</si>
  <si>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</si>
  <si>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</si>
  <si>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</si>
  <si>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</si>
  <si>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</si>
  <si>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</si>
  <si>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</si>
  <si>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</si>
  <si>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</si>
  <si>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</si>
  <si>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</si>
  <si>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</si>
  <si>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</si>
  <si>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</si>
  <si>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</si>
  <si>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</si>
  <si>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</si>
  <si>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</si>
  <si>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</si>
  <si>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</si>
  <si>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</si>
  <si>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</si>
  <si>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</si>
  <si>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</si>
  <si>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</si>
  <si>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</si>
  <si>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</si>
  <si>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</si>
  <si>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</si>
  <si>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</si>
  <si>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</si>
  <si>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</si>
  <si>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</si>
  <si>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</si>
  <si>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</si>
  <si>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</si>
  <si>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</si>
  <si>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</si>
  <si>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</si>
  <si>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</si>
  <si>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</si>
  <si>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</si>
  <si>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</si>
  <si>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</si>
  <si>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</si>
  <si>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</si>
  <si>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</si>
  <si>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</si>
  <si>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</si>
  <si>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</si>
  <si>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</si>
  <si>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</si>
  <si>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</si>
  <si>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</si>
  <si>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</si>
  <si>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</si>
  <si>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</si>
  <si>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</si>
  <si>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</si>
  <si>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</si>
  <si>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</si>
  <si>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</si>
  <si>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</si>
  <si>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</si>
  <si>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</si>
  <si>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</si>
  <si>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</si>
  <si>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</si>
  <si>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</si>
  <si>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</si>
  <si>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</si>
  <si>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</si>
  <si>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</si>
  <si>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</si>
  <si>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</si>
  <si>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</si>
  <si>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</si>
  <si>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</si>
  <si>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</si>
  <si>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</si>
  <si>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</si>
  <si>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</si>
  <si>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</si>
  <si>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</si>
  <si>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</si>
  <si>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</si>
  <si>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</si>
  <si>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</si>
  <si>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</si>
  <si>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</si>
  <si>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</si>
  <si>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</si>
  <si>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</si>
  <si>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</si>
  <si>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</si>
  <si>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</si>
  <si>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</si>
  <si>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</si>
  <si>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</si>
  <si>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</si>
  <si>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</si>
  <si>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</si>
  <si>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</si>
  <si>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</si>
  <si>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</si>
  <si>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</si>
  <si>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</si>
  <si>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</si>
  <si>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</si>
  <si>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</si>
  <si>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</si>
  <si>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</si>
  <si>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</si>
  <si>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</si>
  <si>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</si>
  <si>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</si>
  <si>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</si>
  <si>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</si>
  <si>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</si>
  <si>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</si>
  <si>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</si>
  <si>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</si>
  <si>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</si>
  <si>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</si>
  <si>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</si>
  <si>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</si>
  <si>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</si>
  <si>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</si>
  <si>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</si>
  <si>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</si>
  <si>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</si>
  <si>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</si>
  <si>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</si>
  <si>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</si>
  <si>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</si>
  <si>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</si>
  <si>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</si>
  <si>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</si>
  <si>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</si>
  <si>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</si>
  <si>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</si>
  <si>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</si>
  <si>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</si>
  <si>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</si>
  <si>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</si>
  <si>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</si>
  <si>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</si>
  <si>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</si>
  <si>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</si>
  <si>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</si>
  <si>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</si>
  <si>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</si>
  <si>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</si>
  <si>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</si>
  <si>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</si>
  <si>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</si>
  <si>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</si>
  <si>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</si>
  <si>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</si>
  <si>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</si>
  <si>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</si>
  <si>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</si>
  <si>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</si>
  <si>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</si>
  <si>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</si>
  <si>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</si>
  <si>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</si>
  <si>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</si>
  <si>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</si>
  <si>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</si>
  <si>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</si>
  <si>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</si>
  <si>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</si>
  <si>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</si>
  <si>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</si>
  <si>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</si>
  <si>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</si>
  <si>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</si>
  <si>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</si>
  <si>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</si>
  <si>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</si>
  <si>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</si>
  <si>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</si>
  <si>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</si>
  <si>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</si>
  <si>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</si>
  <si>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</si>
  <si>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</si>
  <si>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</si>
  <si>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</si>
  <si>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</si>
  <si>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</si>
  <si>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</si>
  <si>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</si>
  <si>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</si>
  <si>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</si>
  <si>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</si>
  <si>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</si>
  <si>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</si>
  <si>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</si>
  <si>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</si>
  <si>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</si>
  <si>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</si>
  <si>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</si>
  <si>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</si>
  <si>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</si>
  <si>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</si>
  <si>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</si>
  <si>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</si>
  <si>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</si>
  <si>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</si>
  <si>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</si>
  <si>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</si>
  <si>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</si>
  <si>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</si>
  <si>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</si>
  <si>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</si>
  <si>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</si>
  <si>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</si>
  <si>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</si>
  <si>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</si>
  <si>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</si>
  <si>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</si>
  <si>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</si>
  <si>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</si>
  <si>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</si>
  <si>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</si>
  <si>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</si>
  <si>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</si>
  <si>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</si>
  <si>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</si>
  <si>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</si>
  <si>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</si>
  <si>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</si>
  <si>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</si>
  <si>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</si>
  <si>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</si>
  <si>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</si>
  <si>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</si>
  <si>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</si>
  <si>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</si>
  <si>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</si>
  <si>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</si>
  <si>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</si>
  <si>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</si>
  <si>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</si>
  <si>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</si>
  <si>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</si>
  <si>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</si>
  <si>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</si>
  <si>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</si>
  <si>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</si>
  <si>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</si>
  <si>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</si>
  <si>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</si>
  <si>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</si>
  <si>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</si>
  <si>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</si>
  <si>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</si>
  <si>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</si>
  <si>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</si>
  <si>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</si>
  <si>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</si>
  <si>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</si>
  <si>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</si>
  <si>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</si>
  <si>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</si>
  <si>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</si>
  <si>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</si>
  <si>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</si>
  <si>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</si>
  <si>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</si>
  <si>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</si>
  <si>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</si>
  <si>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</si>
  <si>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</si>
  <si>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</si>
  <si>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</si>
  <si>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</si>
  <si>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</si>
  <si>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</si>
  <si>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</si>
  <si>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</si>
  <si>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</si>
  <si>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</si>
  <si>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</si>
  <si>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</si>
  <si>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</si>
  <si>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</si>
  <si>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</si>
  <si>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</si>
  <si>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</si>
  <si>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</si>
  <si>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</si>
  <si>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</si>
  <si>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</si>
  <si>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</si>
  <si>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</si>
  <si>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</si>
  <si>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</si>
  <si>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</si>
  <si>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</si>
  <si>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</si>
  <si>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</si>
  <si>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</si>
  <si>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</si>
  <si>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</si>
  <si>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</si>
  <si>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</si>
  <si>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</si>
  <si>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</si>
  <si>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</si>
  <si>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</si>
  <si>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</si>
  <si>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</si>
  <si>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</si>
  <si>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</si>
  <si>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</si>
  <si>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</si>
  <si>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</si>
  <si>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</si>
  <si>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</si>
  <si>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</si>
  <si>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</si>
  <si>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</si>
  <si>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</si>
  <si>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</si>
  <si>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</si>
  <si>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</si>
  <si>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</si>
  <si>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</si>
  <si>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</si>
  <si>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</si>
  <si>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</si>
  <si>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</si>
  <si>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</si>
  <si>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</si>
  <si>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</si>
  <si>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</si>
  <si>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</si>
  <si>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</si>
  <si>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</si>
  <si>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</si>
  <si>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</si>
  <si>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</si>
  <si>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</si>
  <si>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</si>
  <si>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</si>
  <si>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</si>
  <si>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</si>
  <si>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</si>
  <si>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</si>
  <si>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</si>
  <si>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</si>
  <si>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</si>
  <si>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</si>
  <si>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</si>
  <si>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</si>
  <si>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</si>
  <si>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</si>
  <si>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</si>
  <si>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</si>
  <si>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</si>
  <si>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</si>
  <si>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</si>
  <si>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</si>
  <si>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</si>
  <si>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</si>
  <si>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</si>
  <si>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</si>
  <si>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</si>
  <si>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</si>
  <si>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</si>
  <si>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</si>
  <si>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</si>
  <si>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</si>
  <si>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</si>
  <si>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</si>
  <si>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</si>
  <si>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</si>
  <si>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</si>
  <si>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</si>
  <si>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</si>
  <si>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</si>
  <si>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</si>
  <si>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</si>
  <si>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</si>
  <si>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</si>
  <si>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</si>
  <si>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</si>
  <si>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</si>
  <si>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</si>
  <si>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</si>
  <si>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</si>
  <si>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</si>
  <si>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</si>
  <si>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</si>
  <si>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</si>
  <si>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</si>
  <si>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</si>
  <si>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</si>
  <si>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</si>
  <si>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</si>
  <si>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</si>
  <si>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</si>
  <si>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</si>
  <si>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</si>
  <si>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</si>
  <si>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</si>
  <si>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</si>
  <si>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</si>
  <si>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</si>
  <si>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</si>
  <si>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</si>
  <si>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</si>
  <si>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</si>
  <si>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</si>
  <si>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</si>
  <si>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</si>
  <si>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</si>
  <si>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</si>
  <si>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</si>
  <si>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</si>
  <si>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</si>
  <si>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</si>
  <si>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</si>
  <si>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</si>
  <si>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</si>
  <si>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</si>
  <si>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</si>
  <si>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</si>
  <si>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</si>
  <si>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</si>
  <si>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</si>
  <si>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</si>
  <si>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</si>
  <si>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</si>
  <si>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</si>
  <si>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</si>
  <si>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</si>
  <si>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</si>
  <si>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</si>
  <si>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</si>
  <si>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</si>
  <si>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</si>
  <si>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</si>
  <si>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</si>
  <si>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</si>
  <si>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</si>
  <si>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</si>
  <si>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</si>
  <si>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</si>
  <si>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</si>
  <si>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</si>
  <si>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</si>
  <si>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</si>
  <si>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</si>
  <si>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</si>
  <si>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</si>
  <si>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</si>
  <si>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</si>
  <si>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</si>
  <si>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</si>
  <si>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</si>
  <si>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</si>
  <si>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</si>
  <si>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</si>
  <si>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</si>
  <si>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</si>
  <si>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</si>
  <si>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</si>
  <si>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</si>
  <si>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</si>
  <si>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</si>
  <si>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</si>
  <si>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</si>
  <si>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</si>
  <si>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</si>
  <si>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</si>
  <si>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</si>
  <si>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</si>
  <si>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</si>
  <si>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</si>
  <si>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</si>
  <si>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</si>
  <si>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</si>
  <si>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</si>
  <si>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</si>
  <si>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</si>
  <si>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</si>
  <si>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</si>
  <si>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</si>
  <si>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</si>
  <si>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</si>
  <si>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</si>
  <si>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</si>
  <si>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</si>
  <si>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</si>
  <si>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</si>
  <si>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</si>
  <si>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</si>
  <si>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</si>
  <si>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</si>
  <si>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</si>
  <si>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</si>
  <si>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</si>
  <si>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</si>
  <si>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</si>
  <si>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</si>
  <si>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</si>
  <si>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</si>
  <si>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</si>
  <si>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</si>
  <si>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</si>
  <si>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</si>
  <si>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</si>
  <si>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</si>
  <si>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</si>
  <si>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</si>
  <si>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</si>
  <si>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</si>
  <si>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</si>
  <si>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</si>
  <si>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</si>
  <si>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</si>
  <si>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</si>
  <si>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</si>
  <si>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</si>
  <si>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</si>
  <si>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</si>
  <si>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</si>
  <si>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</si>
  <si>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</si>
  <si>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</si>
  <si>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</si>
  <si>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</si>
  <si>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</si>
  <si>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</si>
  <si>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</si>
  <si>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</si>
  <si>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</si>
  <si>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</si>
  <si>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</si>
  <si>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</si>
  <si>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</si>
  <si>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</si>
  <si>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</si>
  <si>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</si>
  <si>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</si>
  <si>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</si>
  <si>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</si>
  <si>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</si>
  <si>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</si>
  <si>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</si>
  <si>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</si>
  <si>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</si>
  <si>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</si>
  <si>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</si>
  <si>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</si>
  <si>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</si>
  <si>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</si>
  <si>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</si>
  <si>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</si>
  <si>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</si>
  <si>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</si>
  <si>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</si>
  <si>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</si>
  <si>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</si>
  <si>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</si>
  <si>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</si>
  <si>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</si>
  <si>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</si>
  <si>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</si>
  <si>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</si>
  <si>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</si>
  <si>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</si>
  <si>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</si>
  <si>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</si>
  <si>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</si>
  <si>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</si>
  <si>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</si>
  <si>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</si>
  <si>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</si>
  <si>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</si>
  <si>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</si>
  <si>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</si>
  <si>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</si>
  <si>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</si>
  <si>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</si>
  <si>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</si>
  <si>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</si>
  <si>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</si>
  <si>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</si>
  <si>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</si>
  <si>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</si>
  <si>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</si>
  <si>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</si>
  <si>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</si>
  <si>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</si>
  <si>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</si>
  <si>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</si>
  <si>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</si>
  <si>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</si>
  <si>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</si>
  <si>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</si>
  <si>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</si>
  <si>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</si>
  <si>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</si>
  <si>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</si>
  <si>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</si>
  <si>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</si>
  <si>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</si>
  <si>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</si>
  <si>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</si>
  <si>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</si>
  <si>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</si>
  <si>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</si>
  <si>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</si>
  <si>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</si>
  <si>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</si>
  <si>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</si>
  <si>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</si>
  <si>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</si>
  <si>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</si>
  <si>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</si>
  <si>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</si>
  <si>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</si>
  <si>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</si>
  <si>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</si>
  <si>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</si>
  <si>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</si>
  <si>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</si>
  <si>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</si>
  <si>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</si>
  <si>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</si>
  <si>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</si>
  <si>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</si>
  <si>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</si>
  <si>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</si>
  <si>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</si>
  <si>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</si>
  <si>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</si>
  <si>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</si>
  <si>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</si>
  <si>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</si>
  <si>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</si>
  <si>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</si>
  <si>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</si>
  <si>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</si>
  <si>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</si>
  <si>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</si>
  <si>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</si>
  <si>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</si>
  <si>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</si>
  <si>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</si>
  <si>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</si>
  <si>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</si>
  <si>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</si>
  <si>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</si>
  <si>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</si>
  <si>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</si>
  <si>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</si>
  <si>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</si>
  <si>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</si>
  <si>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</si>
  <si>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</si>
  <si>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</si>
  <si>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</si>
  <si>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</si>
  <si>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</si>
  <si>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</si>
  <si>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</si>
  <si>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</si>
  <si>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</si>
  <si>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</si>
  <si>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</si>
  <si>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</si>
  <si>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</si>
  <si>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</si>
  <si>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</si>
  <si>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</si>
  <si>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</si>
  <si>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</si>
  <si>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</si>
  <si>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</si>
  <si>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</si>
  <si>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</si>
  <si>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</si>
  <si>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</si>
  <si>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</si>
  <si>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</si>
  <si>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</si>
  <si>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</si>
  <si>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</si>
  <si>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</si>
  <si>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</si>
  <si>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</si>
  <si>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</si>
  <si>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</si>
  <si>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</si>
  <si>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</si>
  <si>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</si>
  <si>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</si>
  <si>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</si>
  <si>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</si>
  <si>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</si>
  <si>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</si>
  <si>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</si>
  <si>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</si>
  <si>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</si>
  <si>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</si>
  <si>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</si>
  <si>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</si>
  <si>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</si>
  <si>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</si>
  <si>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</si>
  <si>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</si>
  <si>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</si>
  <si>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</si>
  <si>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</si>
  <si>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</si>
  <si>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</si>
  <si>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</si>
  <si>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</si>
  <si>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</si>
  <si>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</si>
  <si>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</si>
  <si>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</si>
  <si>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</si>
  <si>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</si>
  <si>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</si>
  <si>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</si>
  <si>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</si>
  <si>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</si>
  <si>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</si>
  <si>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</si>
  <si>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</si>
  <si>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</si>
  <si>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</si>
  <si>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</si>
  <si>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</si>
  <si>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</si>
  <si>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</si>
  <si>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</si>
  <si>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</si>
  <si>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</si>
  <si>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</si>
  <si>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</si>
  <si>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</si>
  <si>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</si>
  <si>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</si>
  <si>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</si>
  <si>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</si>
  <si>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</si>
  <si>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</si>
  <si>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</si>
  <si>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</si>
  <si>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</si>
  <si>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</si>
  <si>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</si>
  <si>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</si>
  <si>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</si>
  <si>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</si>
  <si>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</si>
  <si>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</si>
  <si>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</si>
  <si>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</si>
  <si>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</si>
  <si>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</si>
  <si>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</si>
  <si>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</si>
  <si>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</si>
  <si>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</si>
  <si>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</si>
  <si>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</si>
  <si>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</si>
  <si>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</si>
  <si>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</si>
  <si>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</si>
  <si>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</si>
  <si>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</si>
  <si>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</si>
  <si>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</si>
  <si>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</si>
  <si>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</si>
  <si>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</si>
  <si>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</si>
  <si>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</si>
  <si>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</si>
  <si>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</si>
  <si>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</si>
  <si>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</si>
  <si>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</si>
  <si>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</si>
  <si>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</si>
  <si>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</si>
  <si>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</si>
  <si>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</si>
  <si>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</si>
  <si>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</si>
  <si>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</si>
  <si>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</si>
  <si>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</si>
  <si>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</si>
  <si>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</si>
  <si>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</si>
  <si>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</si>
  <si>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</si>
  <si>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</si>
  <si>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</si>
  <si>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</si>
  <si>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</si>
  <si>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</si>
  <si>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</si>
  <si>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</si>
  <si>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</si>
  <si>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</si>
  <si>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</si>
  <si>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</si>
  <si>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</si>
  <si>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</si>
  <si>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</si>
  <si>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</si>
  <si>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</si>
  <si>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</si>
  <si>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</si>
  <si>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</si>
  <si>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</si>
  <si>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</si>
  <si>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</si>
  <si>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</si>
  <si>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</si>
  <si>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</si>
  <si>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</si>
  <si>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</si>
  <si>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</si>
  <si>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</si>
  <si>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</si>
  <si>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</si>
  <si>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</si>
  <si>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</si>
  <si>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</si>
  <si>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</si>
  <si>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</si>
  <si>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</si>
  <si>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</si>
  <si>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</si>
  <si>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</si>
  <si>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</si>
  <si>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</si>
  <si>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</si>
  <si>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</si>
  <si>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</si>
  <si>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</si>
  <si>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</si>
  <si>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</si>
  <si>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</si>
  <si>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</si>
  <si>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</si>
  <si>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</si>
  <si>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</si>
  <si>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</si>
  <si>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</si>
  <si>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</si>
  <si>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</si>
  <si>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</si>
  <si>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</si>
  <si>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</si>
  <si>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</si>
  <si>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</si>
  <si>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</si>
  <si>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</si>
  <si>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</si>
  <si>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</si>
  <si>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</si>
  <si>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</si>
  <si>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</si>
  <si>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</si>
  <si>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</si>
  <si>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</si>
  <si>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</si>
  <si>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</si>
  <si>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</si>
  <si>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</si>
  <si>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</si>
  <si>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</si>
  <si>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</si>
  <si>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</si>
  <si>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</si>
  <si>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</si>
  <si>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</si>
  <si>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</si>
  <si>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</si>
  <si>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</si>
  <si>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</si>
  <si>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</si>
  <si>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</si>
  <si>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</si>
  <si>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</si>
  <si>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</si>
  <si>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</si>
  <si>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</si>
  <si>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</si>
  <si>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</si>
  <si>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</si>
  <si>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</si>
  <si>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</si>
  <si>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</si>
  <si>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</si>
  <si>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</si>
  <si>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</si>
  <si>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</si>
  <si>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</si>
  <si>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</si>
  <si>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</si>
  <si>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</si>
  <si>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</si>
  <si>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</si>
  <si>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</si>
  <si>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</si>
  <si>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</si>
  <si>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</si>
  <si>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</si>
  <si>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</si>
  <si>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</si>
  <si>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</si>
  <si>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</si>
  <si>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</si>
  <si>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</si>
  <si>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</si>
  <si>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</si>
  <si>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</si>
  <si>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</si>
  <si>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</si>
  <si>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</si>
  <si>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</si>
  <si>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</si>
  <si>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</si>
  <si>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</si>
  <si>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</si>
  <si>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</si>
  <si>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</si>
  <si>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</si>
  <si>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</si>
  <si>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</si>
  <si>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</si>
  <si>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</si>
  <si>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</si>
  <si>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</si>
  <si>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</si>
  <si>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</si>
  <si>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</si>
  <si>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</si>
  <si>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</si>
  <si>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</si>
  <si>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</si>
  <si>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</si>
  <si>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</si>
  <si>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</si>
  <si>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</si>
  <si>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</si>
  <si>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</si>
  <si>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</si>
  <si>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</si>
  <si>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</si>
  <si>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</si>
  <si>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</si>
  <si>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</si>
  <si>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</si>
  <si>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</si>
  <si>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</si>
  <si>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</si>
  <si>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</si>
  <si>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</si>
  <si>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</si>
  <si>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</si>
  <si>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</si>
  <si>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</si>
  <si>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</si>
  <si>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</si>
  <si>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</si>
  <si>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</si>
  <si>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</si>
  <si>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</si>
  <si>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</si>
  <si>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</si>
  <si>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</si>
  <si>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</si>
  <si>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</si>
  <si>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</si>
  <si>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</si>
  <si>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</si>
  <si>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</si>
  <si>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</si>
  <si>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</si>
  <si>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</si>
  <si>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</si>
  <si>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</si>
  <si>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</si>
  <si>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</si>
  <si>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</si>
  <si>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</si>
  <si>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</si>
  <si>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</si>
  <si>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</si>
  <si>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</si>
  <si>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</si>
  <si>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</si>
  <si>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</si>
  <si>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</si>
  <si>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</si>
  <si>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</si>
  <si>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</si>
  <si>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</si>
  <si>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</si>
  <si>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</si>
  <si>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</si>
  <si>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</si>
  <si>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</si>
  <si>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</si>
  <si>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</si>
  <si>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</si>
  <si>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</si>
  <si>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</si>
  <si>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</si>
  <si>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</si>
  <si>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</si>
  <si>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</si>
  <si>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</si>
  <si>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</si>
  <si>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</si>
  <si>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</si>
  <si>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</si>
  <si>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</si>
  <si>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</si>
  <si>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</si>
  <si>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</si>
  <si>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</si>
  <si>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</si>
  <si>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</si>
  <si>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</si>
  <si>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</si>
  <si>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</si>
  <si>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</si>
  <si>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</si>
  <si>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</si>
  <si>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</si>
  <si>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</si>
  <si>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</si>
  <si>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</si>
  <si>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</si>
  <si>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</si>
  <si>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</si>
  <si>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</si>
  <si>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</si>
  <si>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</si>
  <si>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</si>
  <si>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</si>
  <si>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</si>
  <si>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</si>
  <si>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</si>
  <si>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</si>
  <si>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</si>
  <si>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</si>
  <si>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</si>
  <si>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</si>
  <si>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</si>
  <si>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</si>
  <si>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</si>
  <si>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</si>
  <si>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</si>
  <si>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</si>
  <si>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</si>
  <si>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</si>
  <si>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</si>
  <si>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</si>
  <si>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</si>
  <si>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</si>
  <si>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</si>
  <si>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</si>
  <si>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</si>
  <si>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</si>
  <si>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</si>
  <si>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</si>
  <si>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</si>
  <si>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</si>
  <si>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</si>
  <si>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</si>
  <si>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</si>
  <si>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</si>
  <si>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</si>
  <si>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</si>
  <si>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</si>
  <si>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</si>
  <si>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</si>
  <si>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</si>
  <si>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</si>
  <si>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</si>
  <si>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</si>
  <si>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</si>
  <si>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</si>
  <si>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</si>
  <si>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</si>
  <si>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</si>
  <si>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</si>
  <si>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</si>
  <si>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</si>
  <si>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</si>
  <si>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</si>
  <si>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</si>
  <si>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</si>
  <si>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</si>
  <si>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</si>
  <si>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</si>
  <si>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</si>
  <si>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</si>
  <si>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</si>
  <si>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</si>
  <si>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</si>
  <si>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</si>
  <si>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</si>
  <si>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</si>
  <si>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</si>
  <si>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</si>
  <si>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</si>
  <si>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</si>
  <si>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</si>
  <si>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</si>
  <si>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</si>
  <si>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</si>
  <si>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</si>
  <si>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</si>
  <si>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</si>
  <si>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</si>
  <si>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</si>
  <si>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</si>
  <si>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</si>
  <si>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</si>
  <si>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</si>
  <si>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</si>
  <si>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</si>
  <si>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</si>
  <si>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</si>
  <si>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</si>
  <si>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</si>
  <si>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</si>
  <si>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</si>
  <si>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</si>
  <si>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</si>
  <si>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</si>
  <si>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</si>
  <si>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</si>
  <si>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</si>
  <si>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</si>
  <si>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</si>
  <si>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</si>
  <si>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</si>
  <si>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</si>
  <si>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</si>
  <si>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</si>
  <si>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</si>
  <si>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</si>
  <si>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</si>
  <si>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</si>
  <si>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</si>
  <si>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</si>
  <si>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</si>
  <si>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</si>
  <si>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</si>
  <si>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</si>
  <si>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</si>
  <si>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</si>
  <si>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</si>
  <si>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</si>
  <si>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</si>
  <si>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</si>
  <si>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</si>
  <si>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</si>
  <si>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</si>
  <si>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</si>
  <si>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</si>
  <si>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</si>
  <si>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</si>
  <si>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</si>
  <si>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</si>
  <si>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</si>
  <si>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</si>
  <si>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</si>
  <si>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</si>
  <si>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</si>
  <si>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</si>
  <si>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</si>
  <si>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</si>
  <si>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</si>
  <si>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</si>
  <si>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</si>
  <si>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</si>
  <si>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</si>
  <si>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</si>
  <si>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</si>
  <si>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</si>
  <si>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</si>
  <si>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</si>
  <si>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</si>
  <si>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</si>
  <si>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</si>
  <si>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</si>
  <si>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</si>
  <si>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</si>
  <si>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</si>
  <si>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</si>
  <si>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</si>
  <si>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</si>
  <si>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</si>
  <si>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</si>
  <si>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</si>
  <si>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</si>
  <si>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</si>
  <si>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</si>
  <si>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</si>
  <si>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</si>
  <si>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</si>
  <si>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</si>
  <si>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</si>
  <si>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</si>
  <si>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</si>
  <si>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</si>
  <si>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</si>
  <si>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</si>
  <si>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</si>
  <si>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</si>
  <si>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</si>
  <si>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</si>
  <si>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</si>
  <si>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</si>
  <si>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</si>
  <si>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</si>
  <si>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</si>
  <si>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</si>
  <si>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</si>
  <si>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</si>
  <si>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</si>
  <si>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</si>
  <si>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</si>
  <si>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</si>
  <si>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</si>
  <si>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</si>
  <si>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</si>
  <si>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</si>
  <si>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</si>
  <si>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</si>
  <si>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</si>
  <si>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</si>
  <si>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</si>
  <si>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</si>
  <si>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</si>
  <si>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</si>
  <si>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</si>
  <si>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</si>
  <si>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</si>
  <si>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</si>
  <si>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</si>
  <si>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</si>
  <si>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</si>
  <si>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</si>
  <si>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</si>
  <si>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</si>
  <si>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</si>
  <si>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</si>
  <si>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</si>
  <si>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</si>
  <si>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</si>
  <si>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</si>
  <si>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</si>
  <si>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</si>
  <si>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</si>
  <si>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</si>
  <si>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</si>
  <si>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</si>
  <si>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</si>
  <si>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</si>
  <si>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</si>
  <si>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</si>
  <si>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</si>
  <si>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</si>
  <si>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</si>
  <si>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</si>
  <si>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</si>
  <si>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</si>
  <si>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</si>
  <si>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</si>
  <si>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</si>
  <si>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</si>
  <si>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</si>
  <si>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</si>
  <si>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</si>
  <si>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</si>
  <si>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</si>
  <si>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</si>
  <si>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</si>
  <si>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</si>
  <si>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</si>
  <si>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</si>
  <si>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</si>
  <si>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</si>
  <si>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</si>
  <si>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</si>
  <si>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</si>
  <si>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</si>
  <si>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</si>
  <si>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</si>
  <si>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</si>
  <si>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</si>
  <si>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</si>
  <si>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</si>
  <si>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</si>
  <si>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</si>
  <si>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</si>
  <si>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</si>
  <si>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</si>
  <si>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</si>
  <si>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</si>
  <si>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</si>
  <si>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</si>
  <si>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</si>
  <si>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</si>
  <si>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</si>
  <si>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</si>
  <si>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</si>
  <si>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</si>
  <si>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</si>
  <si>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</si>
  <si>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</si>
  <si>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</si>
  <si>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</si>
  <si>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</si>
  <si>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</si>
  <si>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</si>
  <si>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</si>
  <si>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</si>
  <si>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</si>
  <si>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</si>
  <si>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</si>
  <si>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</si>
  <si>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</si>
  <si>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</si>
  <si>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</si>
  <si>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</si>
  <si>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</si>
  <si>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</si>
  <si>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</si>
  <si>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</si>
  <si>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</si>
  <si>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</si>
  <si>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</si>
  <si>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</si>
  <si>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</si>
  <si>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</si>
  <si>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</si>
  <si>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</si>
  <si>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</si>
  <si>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</si>
  <si>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</si>
  <si>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</si>
  <si>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</si>
  <si>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</si>
  <si>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</si>
  <si>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</si>
  <si>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</si>
  <si>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</si>
  <si>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</si>
  <si>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</si>
  <si>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</si>
  <si>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</si>
  <si>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</si>
  <si>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</si>
  <si>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</si>
  <si>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</si>
  <si>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</si>
  <si>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</si>
  <si>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</si>
  <si>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</si>
  <si>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</si>
  <si>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</si>
  <si>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</si>
  <si>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</si>
  <si>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</si>
  <si>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</si>
  <si>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</si>
  <si>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</si>
  <si>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</si>
  <si>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</si>
  <si>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</si>
  <si>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</si>
  <si>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</si>
  <si>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</si>
  <si>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</si>
  <si>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</si>
  <si>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</si>
  <si>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</si>
  <si>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</si>
  <si>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</si>
  <si>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</si>
  <si>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</si>
  <si>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</si>
  <si>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</si>
  <si>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</si>
  <si>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</si>
  <si>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</si>
  <si>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</si>
  <si>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</si>
  <si>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</si>
  <si>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</si>
  <si>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</si>
  <si>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</si>
  <si>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</si>
  <si>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</si>
  <si>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</si>
  <si>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</si>
  <si>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</si>
  <si>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</si>
  <si>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</si>
  <si>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</si>
  <si>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</si>
  <si>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</si>
  <si>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</si>
  <si>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</si>
  <si>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</si>
  <si>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</si>
  <si>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</si>
  <si>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</si>
  <si>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</si>
  <si>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</si>
  <si>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</si>
  <si>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</si>
  <si>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</si>
  <si>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</si>
  <si>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</si>
  <si>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</si>
  <si>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</si>
  <si>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</si>
  <si>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</si>
  <si>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</si>
  <si>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</si>
  <si>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</si>
  <si>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</si>
  <si>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</si>
  <si>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</si>
  <si>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</si>
  <si>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</si>
  <si>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</si>
  <si>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</si>
  <si>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</si>
  <si>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</si>
  <si>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</si>
  <si>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</si>
  <si>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</si>
  <si>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</si>
  <si>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</si>
  <si>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</si>
  <si>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</si>
  <si>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</si>
  <si>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</si>
  <si>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</si>
  <si>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</si>
  <si>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</si>
  <si>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</si>
  <si>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</si>
  <si>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</si>
  <si>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</si>
  <si>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</si>
  <si>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</si>
  <si>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</si>
  <si>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</si>
  <si>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</si>
  <si>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</si>
  <si>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</si>
  <si>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</si>
  <si>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</si>
  <si>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</si>
  <si>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</si>
  <si>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</si>
  <si>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</si>
  <si>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</si>
  <si>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</si>
  <si>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</si>
  <si>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</si>
  <si>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</si>
  <si>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</si>
  <si>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</si>
  <si>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</si>
  <si>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</si>
  <si>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</si>
  <si>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</si>
  <si>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</si>
  <si>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</si>
  <si>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</si>
  <si>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</si>
  <si>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</si>
  <si>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</si>
  <si>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</si>
  <si>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</si>
  <si>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</si>
  <si>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</si>
  <si>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</si>
  <si>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</si>
  <si>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</si>
  <si>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</si>
  <si>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</si>
  <si>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</si>
  <si>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</si>
  <si>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</si>
  <si>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</si>
  <si>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</si>
  <si>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</si>
  <si>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</si>
  <si>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</si>
  <si>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</si>
  <si>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</si>
  <si>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</si>
  <si>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</si>
  <si>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</si>
  <si>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</si>
  <si>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</si>
  <si>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</si>
  <si>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</si>
  <si>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</si>
  <si>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</si>
  <si>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</si>
  <si>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</si>
  <si>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</si>
  <si>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</si>
  <si>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</si>
  <si>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</si>
  <si>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</si>
  <si>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</si>
  <si>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</si>
  <si>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</si>
  <si>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</si>
  <si>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</si>
  <si>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</si>
  <si>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</si>
  <si>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</si>
  <si>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</si>
  <si>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</si>
  <si>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</si>
  <si>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</si>
  <si>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</si>
  <si>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</si>
  <si>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</si>
  <si>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</si>
  <si>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</si>
  <si>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</si>
  <si>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</si>
  <si>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</si>
  <si>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</si>
  <si>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</si>
  <si>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</si>
  <si>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</si>
  <si>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</si>
  <si>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</si>
  <si>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</si>
  <si>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</si>
  <si>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</si>
  <si>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</si>
  <si>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</si>
  <si>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</si>
  <si>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</si>
  <si>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</si>
  <si>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</si>
  <si>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</si>
  <si>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</si>
  <si>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</si>
  <si>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</si>
  <si>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</si>
  <si>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</si>
  <si>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</si>
  <si>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</si>
  <si>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</si>
  <si>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</si>
  <si>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</si>
  <si>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</si>
  <si>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</si>
  <si>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</si>
  <si>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</si>
  <si>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</si>
  <si>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</si>
  <si>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</si>
  <si>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</si>
  <si>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</si>
  <si>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</si>
  <si>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</si>
  <si>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</si>
  <si>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</si>
  <si>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</si>
  <si>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</si>
  <si>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</si>
  <si>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</si>
  <si>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</si>
  <si>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</si>
  <si>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</si>
  <si>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</si>
  <si>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</si>
  <si>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</si>
  <si>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</si>
  <si>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</si>
  <si>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</si>
  <si>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</si>
  <si>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</si>
  <si>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</si>
  <si>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</si>
  <si>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</si>
  <si>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</si>
  <si>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</si>
  <si>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</si>
  <si>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</si>
  <si>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</si>
  <si>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</si>
  <si>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</si>
  <si>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</si>
  <si>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</si>
  <si>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</si>
  <si>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</si>
  <si>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</si>
  <si>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</si>
  <si>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</si>
  <si>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</si>
  <si>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</si>
  <si>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</si>
  <si>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</si>
  <si>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</si>
  <si>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</si>
  <si>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</si>
  <si>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</si>
  <si>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</si>
  <si>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</si>
  <si>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</si>
  <si>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</si>
  <si>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</si>
  <si>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</si>
  <si>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</si>
  <si>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</si>
  <si>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</si>
  <si>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</si>
  <si>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</si>
  <si>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</si>
  <si>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</si>
  <si>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</si>
  <si>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</si>
  <si>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</si>
  <si>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</si>
  <si>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</si>
  <si>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</si>
  <si>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</si>
  <si>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</si>
  <si>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</si>
  <si>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</si>
  <si>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</si>
  <si>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</si>
  <si>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</si>
  <si>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</si>
  <si>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</si>
  <si>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</si>
  <si>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</si>
  <si>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</si>
  <si>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</si>
  <si>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</si>
  <si>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</si>
  <si>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</si>
  <si>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</si>
  <si>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</si>
  <si>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</si>
  <si>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</si>
  <si>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</si>
  <si>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</si>
  <si>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</si>
  <si>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</si>
  <si>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</si>
  <si>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</si>
  <si>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</si>
  <si>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</si>
  <si>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</si>
  <si>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</si>
  <si>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</si>
  <si>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</si>
  <si>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</si>
  <si>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</si>
  <si>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</si>
  <si>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</si>
  <si>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</si>
  <si>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</si>
  <si>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</si>
  <si>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</si>
  <si>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</si>
  <si>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</si>
  <si>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</si>
  <si>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</si>
  <si>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</si>
  <si>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</si>
  <si>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</si>
  <si>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</si>
  <si>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</si>
  <si>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</si>
  <si>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</si>
  <si>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</si>
  <si>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</si>
  <si>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</si>
  <si>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</si>
  <si>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</si>
  <si>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</si>
  <si>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</si>
  <si>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</si>
  <si>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</si>
  <si>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</si>
  <si>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</si>
  <si>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</si>
  <si>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</si>
  <si>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</si>
  <si>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</si>
  <si>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</si>
  <si>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</si>
  <si>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</si>
  <si>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</si>
  <si>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</si>
  <si>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</si>
  <si>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</si>
  <si>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</si>
  <si>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</si>
  <si>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</si>
  <si>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</si>
  <si>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</si>
  <si>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</si>
  <si>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</si>
  <si>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</si>
  <si>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</si>
  <si>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</si>
  <si>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</si>
  <si>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</si>
  <si>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</si>
  <si>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</si>
  <si>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</si>
  <si>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</si>
  <si>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</si>
  <si>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</si>
  <si>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</si>
  <si>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</si>
  <si>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</si>
  <si>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</si>
  <si>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</si>
  <si>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</si>
  <si>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</si>
  <si>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</si>
  <si>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</si>
  <si>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</si>
  <si>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</si>
  <si>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</si>
  <si>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</si>
  <si>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</si>
  <si>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</si>
  <si>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</si>
  <si>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</si>
  <si>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</si>
  <si>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</si>
  <si>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</si>
  <si>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</si>
  <si>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</si>
  <si>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</si>
  <si>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</si>
  <si>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</si>
  <si>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</si>
  <si>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</si>
  <si>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</si>
  <si>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</si>
  <si>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</si>
  <si>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</si>
  <si>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</si>
  <si>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</si>
  <si>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</si>
  <si>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</si>
  <si>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</si>
  <si>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</si>
  <si>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</si>
  <si>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</si>
  <si>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</si>
  <si>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</si>
  <si>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</si>
  <si>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</si>
  <si>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</si>
  <si>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</si>
  <si>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</si>
  <si>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</si>
  <si>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</si>
  <si>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</si>
  <si>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</si>
  <si>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</si>
  <si>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</si>
  <si>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</si>
  <si>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</si>
  <si>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</si>
  <si>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</si>
  <si>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</si>
  <si>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</si>
  <si>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</si>
  <si>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</si>
  <si>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</si>
  <si>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</si>
  <si>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</si>
  <si>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</si>
  <si>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</si>
  <si>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</si>
  <si>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</si>
  <si>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</si>
  <si>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</si>
  <si>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</si>
  <si>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</si>
  <si>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</si>
  <si>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</si>
  <si>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</si>
  <si>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</si>
  <si>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</si>
  <si>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</si>
  <si>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</si>
  <si>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</si>
  <si>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</si>
  <si>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</si>
  <si>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</si>
  <si>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</si>
  <si>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</si>
  <si>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</si>
  <si>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</si>
  <si>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</si>
  <si>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</si>
  <si>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</si>
  <si>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</si>
  <si>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</si>
  <si>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</si>
  <si>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</si>
  <si>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</si>
  <si>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</si>
  <si>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</si>
  <si>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</si>
  <si>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</si>
  <si>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</si>
  <si>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</si>
  <si>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</si>
  <si>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</si>
  <si>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</si>
  <si>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</si>
  <si>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</si>
  <si>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</si>
  <si>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</si>
  <si>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</si>
  <si>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</si>
  <si>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</si>
  <si>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</si>
  <si>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</si>
  <si>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</si>
  <si>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</si>
  <si>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</si>
  <si>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</si>
  <si>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</si>
  <si>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</si>
  <si>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</si>
  <si>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</si>
  <si>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</si>
  <si>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</si>
  <si>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</si>
  <si>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</si>
  <si>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</si>
  <si>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</si>
  <si>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</si>
  <si>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</si>
  <si>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</si>
  <si>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</si>
  <si>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</si>
  <si>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</si>
  <si>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</si>
  <si>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</si>
  <si>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</si>
  <si>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</si>
  <si>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</si>
  <si>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</si>
  <si>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</si>
  <si>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</si>
  <si>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</si>
  <si>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</si>
  <si>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</si>
  <si>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</si>
  <si>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</si>
  <si>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</si>
  <si>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</si>
  <si>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</si>
  <si>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</si>
  <si>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</si>
  <si>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</si>
  <si>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</si>
  <si>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</si>
  <si>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</si>
  <si>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</si>
  <si>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</si>
  <si>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</si>
  <si>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</si>
  <si>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</si>
  <si>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</si>
  <si>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</si>
  <si>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</si>
  <si>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</si>
  <si>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</si>
  <si>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</si>
  <si>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</si>
  <si>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</si>
  <si>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</si>
  <si>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</si>
  <si>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</si>
  <si>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</si>
  <si>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</si>
  <si>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</si>
  <si>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</si>
  <si>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</si>
  <si>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</si>
  <si>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</si>
  <si>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</si>
  <si>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</si>
  <si>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</si>
  <si>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</si>
  <si>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</si>
  <si>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</si>
  <si>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</si>
  <si>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</si>
  <si>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</si>
  <si>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</si>
  <si>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</si>
  <si>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</si>
  <si>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</si>
  <si>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</si>
  <si>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</si>
  <si>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</si>
  <si>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</si>
  <si>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</si>
  <si>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</si>
  <si>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</si>
  <si>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</si>
  <si>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</si>
  <si>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</si>
  <si>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</si>
  <si>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</si>
  <si>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</si>
  <si>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</si>
  <si>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</si>
  <si>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</si>
  <si>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</si>
  <si>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</si>
  <si>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</si>
  <si>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</si>
  <si>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</si>
  <si>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</si>
  <si>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</si>
  <si>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</si>
  <si>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</si>
  <si>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</si>
  <si>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</si>
  <si>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</si>
  <si>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</si>
  <si>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</si>
  <si>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</si>
  <si>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</si>
  <si>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</si>
  <si>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</si>
  <si>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</si>
  <si>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</si>
  <si>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</si>
  <si>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</si>
  <si>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</si>
  <si>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</si>
  <si>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</si>
  <si>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</si>
  <si>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</si>
  <si>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</si>
  <si>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</si>
  <si>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</si>
  <si>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</si>
  <si>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</si>
  <si>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</si>
  <si>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</si>
  <si>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</si>
  <si>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</si>
  <si>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</si>
  <si>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</si>
  <si>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</si>
  <si>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</si>
  <si>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</si>
  <si>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</si>
  <si>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</si>
  <si>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</si>
  <si>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</si>
  <si>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</si>
  <si>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</si>
  <si>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</si>
  <si>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</si>
  <si>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</si>
  <si>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</si>
  <si>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</si>
  <si>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</si>
  <si>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</si>
  <si>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</si>
  <si>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</si>
  <si>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</si>
  <si>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</si>
  <si>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</si>
  <si>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</si>
  <si>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</si>
  <si>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</si>
  <si>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</si>
  <si>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</si>
  <si>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</si>
  <si>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</si>
  <si>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</si>
  <si>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</si>
  <si>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</si>
  <si>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</si>
  <si>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</si>
  <si>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</si>
  <si>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</si>
  <si>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</si>
  <si>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</si>
  <si>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</si>
  <si>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</si>
  <si>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</si>
  <si>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</si>
  <si>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</si>
  <si>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</si>
  <si>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</si>
  <si>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</si>
  <si>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</si>
  <si>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</si>
  <si>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</si>
  <si>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</si>
  <si>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</si>
  <si>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</si>
  <si>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</si>
  <si>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</si>
  <si>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</si>
  <si>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</si>
  <si>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</si>
  <si>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</si>
  <si>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</si>
  <si>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</si>
  <si>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</si>
  <si>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</si>
  <si>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</si>
  <si>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</si>
  <si>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</si>
  <si>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</si>
  <si>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</si>
  <si>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</si>
  <si>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</si>
  <si>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</si>
  <si>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</si>
  <si>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</si>
  <si>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</si>
  <si>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</si>
  <si>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</si>
  <si>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</si>
  <si>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</si>
  <si>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</si>
  <si>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</si>
  <si>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</si>
  <si>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</si>
  <si>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</si>
  <si>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</si>
  <si>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</si>
  <si>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</si>
  <si>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</si>
  <si>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</si>
  <si>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</si>
  <si>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</si>
  <si>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</si>
  <si>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</si>
  <si>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</si>
  <si>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</si>
  <si>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</si>
  <si>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</si>
  <si>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</si>
  <si>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</si>
  <si>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</si>
  <si>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</si>
  <si>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</si>
  <si>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</si>
  <si>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</si>
  <si>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</si>
  <si>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</si>
  <si>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</si>
  <si>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</si>
  <si>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</si>
  <si>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</si>
  <si>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</si>
  <si>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</si>
  <si>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</si>
  <si>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</si>
  <si>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</si>
  <si>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</si>
  <si>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</si>
  <si>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</si>
  <si>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</si>
  <si>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</si>
  <si>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</si>
  <si>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</si>
  <si>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</si>
  <si>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</si>
  <si>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</si>
  <si>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</si>
  <si>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</si>
  <si>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</si>
  <si>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</si>
  <si>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</si>
  <si>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</si>
  <si>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</si>
  <si>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</si>
  <si>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</si>
  <si>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</si>
  <si>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</si>
  <si>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</si>
  <si>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</si>
  <si>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</si>
  <si>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</si>
  <si>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</si>
  <si>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</si>
  <si>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</si>
  <si>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</si>
  <si>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</si>
  <si>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</si>
  <si>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</si>
  <si>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</si>
  <si>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</si>
  <si>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</si>
  <si>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</si>
  <si>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</si>
  <si>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</si>
  <si>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</si>
  <si>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</si>
  <si>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</si>
  <si>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</si>
  <si>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</si>
  <si>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</si>
  <si>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</si>
  <si>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</si>
  <si>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</si>
  <si>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</si>
  <si>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</si>
  <si>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</si>
  <si>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</si>
  <si>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</si>
  <si>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</si>
  <si>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</si>
  <si>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</si>
  <si>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</si>
  <si>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</si>
  <si>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</si>
  <si>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</si>
  <si>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</si>
  <si>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</si>
  <si>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</si>
  <si>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</si>
  <si>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</si>
  <si>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</si>
  <si>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</si>
  <si>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</si>
  <si>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</si>
  <si>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</si>
  <si>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</si>
  <si>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</si>
  <si>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</si>
  <si>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</si>
  <si>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</si>
  <si>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</si>
  <si>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</si>
  <si>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</si>
  <si>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</si>
  <si>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</si>
  <si>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</si>
  <si>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</si>
  <si>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</si>
  <si>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</si>
  <si>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</si>
  <si>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</si>
  <si>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</si>
  <si>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</si>
  <si>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</si>
  <si>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</si>
  <si>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</si>
  <si>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</si>
  <si>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</si>
  <si>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</si>
  <si>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</si>
  <si>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</si>
  <si>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</si>
  <si>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</si>
  <si>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</si>
  <si>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</si>
  <si>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</si>
  <si>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</si>
  <si>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</si>
  <si>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</si>
  <si>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</si>
  <si>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</si>
  <si>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</si>
  <si>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</si>
  <si>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</si>
  <si>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</si>
  <si>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</si>
  <si>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</si>
  <si>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</si>
  <si>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</si>
  <si>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</si>
  <si>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</si>
  <si>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</si>
  <si>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</si>
  <si>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</si>
  <si>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</si>
  <si>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</si>
  <si>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</si>
  <si>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</si>
  <si>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</si>
  <si>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</si>
  <si>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</si>
  <si>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</si>
  <si>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</si>
  <si>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</si>
  <si>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</si>
  <si>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</si>
  <si>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</si>
  <si>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</si>
  <si>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</si>
  <si>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</si>
  <si>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</si>
  <si>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</si>
  <si>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</si>
  <si>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</si>
  <si>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</si>
  <si>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</si>
  <si>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</si>
  <si>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</si>
  <si>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</si>
  <si>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</si>
  <si>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</si>
  <si>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</si>
  <si>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</si>
  <si>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</si>
  <si>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</si>
  <si>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</si>
  <si>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</si>
  <si>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</si>
  <si>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</si>
  <si>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</si>
  <si>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</si>
  <si>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</si>
  <si>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</si>
  <si>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</si>
  <si>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</si>
  <si>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</si>
  <si>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</si>
  <si>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</si>
  <si>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</si>
  <si>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</si>
  <si>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</si>
  <si>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</si>
  <si>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</si>
  <si>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</si>
  <si>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</si>
  <si>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</si>
  <si>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</si>
  <si>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</si>
  <si>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</si>
  <si>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</si>
  <si>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</si>
  <si>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</si>
  <si>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</si>
  <si>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</si>
  <si>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</si>
  <si>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</si>
  <si>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</si>
  <si>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</si>
  <si>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</si>
  <si>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</si>
  <si>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</si>
  <si>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</si>
  <si>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</si>
  <si>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</si>
  <si>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</si>
  <si>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</si>
  <si>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</si>
  <si>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</si>
  <si>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</si>
  <si>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</si>
  <si>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</si>
  <si>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</si>
  <si>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</si>
  <si>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</si>
  <si>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</si>
  <si>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</si>
  <si>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</si>
  <si>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</si>
  <si>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</si>
  <si>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</si>
  <si>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</si>
  <si>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</si>
  <si>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</si>
  <si>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</si>
  <si>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</si>
  <si>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</si>
  <si>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</si>
  <si>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</si>
  <si>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</si>
  <si>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</si>
  <si>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</si>
  <si>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</si>
  <si>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</si>
  <si>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</si>
  <si>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</si>
  <si>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</si>
  <si>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</si>
  <si>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</si>
  <si>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</si>
  <si>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</si>
  <si>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</si>
  <si>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</si>
  <si>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</si>
  <si>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</si>
  <si>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</si>
  <si>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</si>
  <si>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</si>
  <si>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</si>
  <si>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</si>
  <si>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</si>
  <si>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</si>
  <si>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</si>
  <si>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</si>
  <si>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</si>
  <si>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</si>
  <si>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</si>
  <si>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</si>
  <si>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</si>
  <si>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</si>
  <si>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</si>
  <si>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</si>
  <si>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</si>
  <si>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</si>
  <si>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</si>
  <si>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</si>
  <si>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</si>
  <si>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</si>
  <si>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</si>
  <si>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</si>
  <si>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</si>
  <si>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</si>
  <si>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</si>
  <si>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</si>
  <si>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</si>
  <si>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</si>
  <si>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</si>
  <si>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</si>
  <si>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</si>
  <si>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</si>
  <si>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</si>
  <si>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</si>
  <si>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</si>
  <si>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</si>
  <si>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</si>
  <si>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</si>
  <si>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</si>
  <si>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</si>
  <si>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</si>
  <si>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</si>
  <si>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</si>
  <si>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</si>
  <si>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</si>
  <si>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</si>
  <si>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</si>
  <si>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</si>
  <si>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</si>
  <si>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</si>
  <si>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</si>
  <si>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</si>
  <si>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</si>
  <si>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</si>
  <si>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</si>
  <si>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</si>
  <si>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</si>
  <si>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</si>
  <si>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</si>
  <si>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</si>
  <si>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</si>
  <si>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</si>
  <si>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</si>
  <si>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</si>
  <si>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</si>
  <si>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</si>
  <si>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</si>
  <si>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</si>
  <si>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</si>
  <si>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</si>
  <si>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</si>
  <si>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</si>
  <si>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</si>
  <si>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</si>
  <si>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</si>
  <si>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</si>
  <si>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</si>
  <si>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</si>
  <si>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</si>
  <si>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</si>
  <si>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</si>
  <si>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</si>
  <si>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</si>
  <si>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</si>
  <si>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</si>
  <si>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</si>
  <si>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</si>
  <si>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</si>
  <si>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</si>
  <si>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</si>
  <si>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</si>
  <si>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</si>
  <si>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</si>
  <si>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</si>
  <si>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</si>
  <si>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</si>
  <si>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</si>
  <si>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</si>
  <si>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</si>
  <si>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</si>
  <si>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</si>
  <si>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</si>
  <si>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</si>
  <si>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</si>
  <si>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</si>
  <si>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</si>
  <si>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</si>
  <si>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</si>
  <si>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</si>
  <si>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</si>
  <si>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</si>
  <si>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</si>
  <si>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</si>
  <si>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</si>
  <si>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</si>
  <si>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</si>
  <si>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</si>
  <si>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</si>
  <si>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</si>
  <si>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</si>
  <si>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</si>
  <si>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</si>
  <si>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</si>
  <si>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</si>
  <si>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</si>
  <si>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</si>
  <si>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</si>
  <si>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</si>
  <si>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</si>
  <si>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</si>
  <si>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</si>
  <si>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</si>
  <si>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</si>
  <si>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</si>
  <si>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</si>
  <si>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</si>
  <si>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</si>
  <si>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</si>
  <si>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</si>
  <si>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</si>
  <si>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</si>
  <si>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</si>
  <si>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</si>
  <si>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</si>
  <si>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</si>
  <si>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</si>
  <si>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</si>
  <si>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</si>
  <si>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</si>
  <si>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</si>
  <si>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</si>
  <si>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</si>
  <si>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</si>
  <si>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</si>
  <si>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</si>
  <si>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</si>
  <si>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</si>
  <si>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</si>
  <si>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</si>
  <si>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</si>
  <si>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</si>
  <si>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</si>
  <si>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</si>
  <si>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</si>
  <si>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</si>
  <si>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</si>
  <si>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</si>
  <si>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</si>
  <si>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</si>
  <si>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</si>
  <si>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</si>
  <si>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</si>
  <si>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</si>
  <si>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</si>
  <si>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</si>
  <si>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</si>
  <si>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</si>
  <si>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</si>
  <si>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</si>
  <si>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</si>
  <si>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</si>
  <si>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</si>
  <si>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</si>
  <si>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</si>
  <si>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</si>
  <si>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</si>
  <si>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</si>
  <si>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</si>
  <si>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</si>
  <si>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</si>
  <si>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</si>
  <si>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</si>
  <si>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</si>
  <si>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</si>
  <si>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</si>
  <si>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</si>
  <si>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</si>
  <si>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</si>
  <si>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</si>
  <si>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</si>
  <si>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</si>
  <si>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</si>
  <si>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</si>
  <si>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</si>
  <si>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</si>
  <si>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</si>
  <si>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</si>
  <si>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</si>
  <si>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</si>
  <si>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</si>
  <si>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</si>
  <si>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</si>
  <si>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</si>
  <si>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</si>
  <si>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</si>
  <si>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</si>
  <si>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</si>
  <si>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</si>
  <si>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</si>
  <si>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</si>
  <si>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</si>
  <si>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</si>
  <si>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</si>
  <si>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</si>
  <si>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</si>
  <si>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</si>
  <si>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</si>
  <si>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</si>
  <si>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</si>
  <si>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</si>
  <si>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</si>
  <si>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</si>
  <si>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</si>
  <si>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</si>
  <si>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</si>
  <si>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</si>
  <si>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</si>
  <si>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</si>
  <si>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</si>
  <si>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</si>
  <si>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</si>
  <si>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</si>
  <si>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</si>
  <si>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</si>
  <si>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</si>
  <si>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</si>
  <si>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</si>
  <si>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</si>
  <si>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</si>
  <si>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</si>
  <si>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</si>
  <si>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</si>
  <si>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</si>
  <si>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</si>
  <si>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</si>
  <si>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</si>
  <si>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</si>
  <si>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</si>
  <si>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</si>
  <si>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</si>
  <si>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</si>
  <si>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</si>
  <si>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</si>
  <si>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</si>
  <si>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</si>
  <si>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</si>
  <si>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</si>
  <si>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</si>
  <si>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</si>
  <si>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</si>
  <si>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</si>
  <si>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</si>
  <si>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</si>
  <si>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</si>
  <si>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</si>
  <si>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</si>
  <si>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</si>
  <si>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</si>
  <si>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</si>
  <si>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</si>
  <si>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</si>
  <si>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</si>
  <si>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</si>
  <si>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</si>
  <si>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</si>
  <si>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</si>
  <si>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</si>
  <si>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</si>
  <si>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</si>
  <si>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</si>
  <si>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</si>
  <si>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</si>
  <si>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</si>
  <si>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</si>
  <si>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</si>
  <si>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</si>
  <si>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</si>
  <si>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</si>
  <si>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</si>
  <si>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</si>
  <si>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</si>
  <si>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</si>
  <si>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</si>
  <si>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</si>
  <si>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</si>
  <si>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</si>
  <si>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</si>
  <si>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</si>
  <si>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</si>
  <si>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</si>
  <si>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</si>
  <si>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</si>
  <si>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</si>
  <si>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</si>
  <si>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</si>
  <si>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</si>
  <si>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</si>
  <si>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</si>
  <si>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</si>
  <si>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</si>
  <si>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</si>
  <si>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</si>
  <si>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</si>
  <si>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</si>
  <si>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</si>
  <si>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</si>
  <si>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</si>
  <si>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</si>
  <si>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</si>
  <si>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</si>
  <si>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</si>
  <si>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</si>
  <si>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</si>
  <si>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</si>
  <si>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</si>
  <si>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</si>
  <si>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</si>
  <si>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</si>
  <si>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</si>
  <si>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</si>
  <si>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</si>
  <si>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</si>
  <si>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</si>
  <si>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</si>
  <si>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</si>
  <si>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</si>
  <si>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</si>
  <si>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</si>
  <si>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</si>
  <si>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</si>
  <si>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</si>
  <si>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</si>
  <si>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</si>
  <si>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</si>
  <si>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</si>
  <si>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</si>
  <si>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</si>
  <si>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</si>
  <si>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</si>
  <si>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</si>
  <si>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</si>
  <si>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</si>
  <si>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</si>
  <si>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</si>
  <si>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</si>
  <si>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</si>
  <si>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</si>
  <si>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</si>
  <si>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</si>
  <si>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</si>
  <si>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</si>
  <si>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</si>
  <si>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</si>
  <si>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</si>
  <si>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</si>
  <si>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</si>
  <si>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</si>
  <si>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</si>
  <si>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</si>
  <si>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</si>
  <si>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</si>
  <si>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</si>
  <si>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</si>
  <si>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</si>
  <si>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</si>
  <si>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</si>
  <si>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</si>
  <si>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</si>
  <si>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</si>
  <si>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</si>
  <si>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</si>
  <si>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</si>
  <si>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</si>
  <si>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</si>
  <si>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</si>
  <si>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</si>
  <si>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</si>
  <si>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</si>
  <si>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</si>
  <si>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</si>
  <si>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</si>
  <si>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</si>
  <si>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</si>
  <si>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</si>
  <si>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</si>
  <si>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</si>
  <si>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</si>
  <si>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</si>
  <si>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</si>
  <si>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</si>
  <si>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</si>
  <si>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</si>
  <si>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</si>
  <si>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</si>
  <si>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</si>
  <si>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</si>
  <si>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</si>
  <si>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</si>
  <si>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</si>
  <si>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</si>
  <si>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</si>
  <si>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</si>
  <si>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</si>
  <si>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</si>
  <si>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</si>
  <si>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</si>
  <si>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</si>
  <si>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</si>
  <si>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</si>
  <si>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</si>
  <si>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</si>
  <si>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</si>
  <si>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</si>
  <si>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</si>
  <si>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</si>
  <si>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</si>
  <si>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</si>
  <si>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</si>
  <si>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</si>
  <si>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</si>
  <si>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</si>
  <si>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</si>
  <si>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</si>
  <si>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</si>
  <si>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</si>
  <si>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</si>
  <si>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</si>
  <si>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</si>
  <si>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</si>
  <si>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</si>
  <si>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</si>
  <si>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</si>
  <si>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</si>
  <si>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</si>
  <si>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</si>
  <si>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</si>
  <si>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</si>
  <si>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</si>
  <si>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</si>
  <si>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</si>
  <si>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</si>
  <si>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</si>
  <si>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</si>
  <si>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</si>
  <si>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</si>
  <si>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</si>
  <si>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</si>
  <si>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</si>
  <si>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</si>
  <si>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</si>
  <si>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</si>
  <si>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</si>
  <si>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</si>
  <si>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</si>
  <si>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</si>
  <si>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</si>
  <si>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</si>
  <si>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</si>
  <si>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</si>
  <si>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</si>
  <si>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</si>
  <si>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</si>
  <si>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</si>
  <si>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</si>
  <si>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</si>
  <si>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</si>
  <si>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</si>
  <si>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</si>
  <si>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</si>
  <si>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</si>
  <si>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</si>
  <si>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</si>
  <si>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</si>
  <si>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</si>
  <si>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</si>
  <si>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</si>
  <si>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</si>
  <si>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</si>
  <si>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</si>
  <si>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</si>
  <si>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</si>
  <si>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</si>
  <si>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</si>
  <si>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</si>
  <si>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</si>
  <si>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</si>
  <si>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</si>
  <si>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</si>
  <si>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</si>
  <si>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</si>
  <si>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</si>
  <si>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</si>
  <si>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</si>
  <si>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</si>
  <si>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</si>
  <si>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</si>
  <si>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</si>
  <si>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</si>
  <si>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</si>
  <si>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</si>
  <si>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</si>
  <si>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</si>
  <si>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</si>
  <si>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</si>
  <si>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</si>
  <si>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</si>
  <si>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</si>
  <si>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</si>
  <si>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</si>
  <si>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</si>
  <si>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</si>
  <si>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</si>
  <si>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</si>
  <si>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</si>
  <si>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</si>
  <si>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</si>
  <si>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</si>
  <si>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</si>
  <si>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</si>
  <si>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</si>
  <si>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</si>
  <si>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</si>
  <si>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</si>
  <si>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</si>
  <si>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</si>
  <si>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</si>
  <si>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</si>
  <si>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</si>
  <si>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</si>
  <si>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</si>
  <si>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</si>
  <si>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</si>
  <si>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</si>
  <si>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</si>
  <si>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</si>
  <si>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</si>
  <si>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</si>
  <si>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</si>
  <si>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</si>
  <si>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</si>
  <si>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</si>
  <si>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</si>
  <si>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</si>
  <si>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</si>
  <si>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</si>
  <si>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</si>
  <si>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</si>
  <si>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</si>
  <si>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</si>
  <si>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</si>
  <si>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</si>
  <si>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</si>
  <si>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</si>
  <si>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</si>
  <si>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</si>
  <si>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</si>
  <si>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</si>
  <si>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</si>
  <si>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</si>
  <si>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</si>
  <si>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</si>
  <si>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</si>
  <si>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</si>
  <si>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</si>
  <si>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</si>
  <si>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</si>
  <si>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</si>
  <si>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</si>
  <si>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</si>
  <si>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</si>
  <si>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</si>
  <si>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</si>
  <si>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</si>
  <si>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</si>
  <si>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</si>
  <si>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</si>
  <si>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</si>
  <si>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</si>
  <si>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</si>
  <si>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</si>
  <si>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</si>
  <si>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</si>
  <si>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</si>
  <si>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</si>
  <si>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</si>
  <si>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</si>
  <si>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</si>
  <si>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</si>
  <si>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</si>
  <si>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</si>
  <si>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</si>
  <si>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</si>
  <si>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</si>
  <si>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</si>
  <si>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</si>
  <si>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</si>
  <si>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</si>
  <si>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</si>
  <si>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</si>
  <si>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</si>
  <si>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</si>
  <si>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</si>
  <si>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</si>
  <si>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</si>
  <si>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</si>
  <si>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</si>
  <si>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</si>
  <si>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</si>
  <si>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</si>
  <si>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</si>
  <si>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</si>
  <si>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</si>
  <si>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</si>
  <si>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</si>
  <si>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</si>
  <si>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</si>
  <si>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</si>
  <si>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</si>
  <si>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</si>
  <si>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</si>
  <si>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</si>
  <si>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</si>
  <si>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</si>
  <si>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</si>
  <si>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</si>
  <si>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</si>
  <si>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</si>
  <si>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</si>
  <si>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</si>
  <si>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</si>
  <si>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</si>
  <si>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</si>
  <si>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</si>
  <si>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</si>
  <si>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</si>
  <si>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</si>
  <si>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</si>
  <si>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</si>
  <si>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</si>
  <si>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</si>
  <si>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</si>
  <si>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</si>
  <si>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</si>
  <si>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</si>
  <si>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</si>
  <si>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</si>
  <si>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</si>
  <si>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</si>
  <si>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</si>
  <si>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</si>
  <si>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</si>
  <si>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</si>
  <si>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</si>
  <si>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</si>
  <si>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</si>
  <si>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</si>
  <si>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</si>
  <si>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</si>
  <si>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</si>
  <si>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</si>
  <si>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</si>
  <si>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</si>
  <si>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</si>
  <si>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</si>
  <si>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</si>
  <si>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</si>
  <si>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</si>
  <si>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</si>
  <si>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</si>
  <si>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</si>
  <si>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</si>
  <si>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</si>
  <si>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</si>
  <si>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</si>
  <si>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</si>
  <si>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</si>
  <si>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</si>
  <si>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</si>
  <si>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</si>
  <si>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</si>
  <si>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</si>
  <si>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</si>
  <si>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</si>
  <si>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</si>
  <si>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</si>
  <si>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</si>
  <si>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</si>
  <si>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</si>
  <si>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</si>
  <si>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</si>
  <si>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</si>
  <si>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</si>
  <si>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</si>
  <si>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</si>
  <si>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</si>
  <si>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</si>
  <si>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</si>
  <si>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</si>
  <si>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</si>
  <si>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</si>
  <si>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</si>
  <si>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</si>
  <si>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</si>
  <si>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</si>
  <si>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</si>
  <si>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</si>
  <si>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</si>
  <si>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</si>
  <si>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</si>
  <si>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</si>
  <si>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</si>
  <si>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</si>
  <si>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</si>
  <si>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</si>
  <si>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</si>
  <si>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</si>
  <si>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</si>
  <si>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</si>
  <si>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</si>
  <si>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</si>
  <si>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</si>
  <si>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</si>
  <si>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</si>
  <si>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</si>
  <si>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</si>
  <si>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</si>
  <si>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</si>
  <si>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</si>
  <si>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</si>
  <si>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</si>
  <si>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</si>
  <si>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</si>
  <si>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</si>
  <si>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</si>
  <si>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</si>
  <si>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</si>
  <si>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</si>
  <si>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</si>
  <si>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</si>
  <si>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</si>
  <si>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</si>
  <si>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</si>
  <si>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</si>
  <si>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</si>
  <si>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</si>
  <si>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</si>
  <si>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</si>
  <si>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</si>
  <si>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</si>
  <si>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</si>
  <si>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</si>
  <si>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</si>
  <si>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</si>
  <si>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</si>
  <si>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</si>
  <si>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</si>
  <si>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</si>
  <si>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</si>
  <si>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</si>
  <si>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</si>
  <si>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</si>
  <si>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</si>
  <si>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</si>
  <si>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</si>
  <si>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</si>
  <si>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</si>
  <si>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</si>
  <si>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</si>
  <si>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</si>
  <si>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</si>
  <si>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</si>
  <si>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</si>
  <si>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</si>
  <si>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</si>
  <si>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</si>
  <si>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</si>
  <si>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</si>
  <si>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</si>
  <si>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</si>
  <si>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</si>
  <si>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</si>
  <si>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</si>
  <si>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</si>
  <si>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</si>
  <si>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</si>
  <si>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</si>
  <si>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</si>
  <si>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</si>
  <si>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</si>
  <si>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</si>
  <si>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</si>
  <si>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</si>
  <si>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</si>
  <si>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</si>
  <si>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</si>
  <si>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</si>
  <si>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</si>
  <si>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</si>
  <si>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</si>
  <si>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</si>
  <si>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</si>
  <si>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</si>
  <si>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</si>
  <si>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</si>
  <si>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</si>
  <si>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</si>
  <si>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</si>
  <si>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</si>
  <si>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</si>
  <si>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</si>
  <si>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</si>
  <si>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</si>
  <si>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</si>
  <si>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</si>
  <si>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</si>
  <si>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</si>
  <si>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</si>
  <si>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</si>
  <si>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</si>
  <si>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</si>
  <si>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</si>
  <si>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</si>
  <si>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</si>
  <si>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</si>
  <si>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</si>
  <si>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</si>
  <si>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</si>
  <si>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</si>
  <si>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</si>
  <si>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</si>
  <si>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</si>
  <si>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</si>
  <si>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</si>
  <si>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</si>
  <si>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</si>
  <si>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</si>
  <si>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</si>
  <si>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</si>
  <si>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</si>
  <si>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</si>
  <si>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</si>
  <si>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</si>
  <si>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</si>
  <si>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</si>
  <si>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</si>
  <si>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</si>
  <si>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</si>
  <si>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</si>
  <si>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</si>
  <si>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</si>
  <si>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</si>
  <si>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</si>
  <si>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</si>
  <si>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</si>
  <si>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</si>
  <si>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</si>
  <si>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</si>
  <si>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</si>
  <si>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</si>
  <si>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</si>
  <si>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</si>
  <si>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</si>
  <si>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</si>
  <si>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</si>
  <si>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</si>
  <si>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</si>
  <si>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</si>
  <si>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</si>
  <si>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</si>
  <si>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</si>
  <si>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</si>
  <si>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</si>
  <si>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</si>
  <si>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</si>
  <si>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</si>
  <si>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</si>
  <si>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</si>
  <si>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</si>
  <si>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</si>
  <si>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</si>
  <si>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</si>
  <si>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</si>
  <si>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</si>
  <si>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</si>
  <si>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</si>
  <si>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</si>
  <si>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</si>
  <si>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</si>
  <si>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</si>
  <si>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</si>
  <si>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</si>
  <si>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</si>
  <si>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</si>
  <si>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</si>
  <si>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</si>
  <si>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</si>
  <si>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</si>
  <si>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</si>
  <si>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</si>
  <si>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</si>
  <si>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</si>
  <si>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</si>
  <si>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</si>
  <si>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</si>
  <si>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</si>
  <si>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</si>
  <si>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</si>
  <si>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</si>
  <si>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</si>
  <si>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</si>
  <si>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</si>
  <si>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</si>
  <si>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</si>
  <si>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</si>
  <si>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</si>
  <si>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</si>
  <si>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</si>
  <si>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</si>
  <si>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</si>
  <si>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</si>
  <si>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</si>
  <si>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</si>
  <si>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</si>
  <si>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</si>
  <si>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</si>
  <si>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</si>
  <si>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</si>
  <si>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</si>
  <si>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</si>
  <si>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</si>
  <si>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</si>
  <si>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</si>
  <si>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</si>
  <si>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</si>
  <si>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</si>
  <si>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</si>
  <si>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</si>
  <si>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</si>
  <si>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</si>
  <si>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</si>
  <si>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</si>
  <si>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</si>
  <si>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</si>
  <si>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</si>
  <si>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</si>
  <si>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</si>
  <si>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</si>
  <si>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</si>
  <si>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</si>
  <si>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</si>
  <si>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</si>
  <si>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</si>
  <si>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</si>
  <si>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</si>
  <si>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</si>
  <si>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</si>
  <si>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</si>
  <si>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</si>
  <si>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</si>
  <si>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</si>
  <si>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</si>
  <si>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</si>
  <si>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</si>
  <si>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</si>
  <si>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</si>
  <si>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</si>
  <si>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</si>
  <si>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</si>
  <si>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</si>
  <si>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</si>
  <si>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</si>
  <si>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</si>
  <si>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</si>
  <si>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</si>
  <si>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</si>
  <si>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</si>
  <si>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</si>
  <si>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</si>
  <si>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</si>
  <si>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</si>
  <si>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</si>
  <si>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</si>
  <si>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</si>
  <si>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</si>
  <si>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</si>
  <si>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</si>
  <si>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</si>
  <si>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</si>
  <si>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</si>
  <si>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</si>
  <si>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</si>
  <si>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</si>
  <si>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</si>
  <si>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</si>
  <si>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</si>
  <si>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</si>
  <si>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</si>
  <si>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</si>
  <si>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</si>
  <si>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</si>
  <si>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</si>
  <si>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</si>
  <si>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</si>
  <si>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</si>
  <si>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</si>
  <si>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</si>
  <si>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</si>
  <si>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</si>
  <si>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</si>
  <si>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</si>
  <si>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</si>
  <si>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</si>
  <si>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</si>
  <si>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</si>
  <si>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</si>
  <si>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</si>
  <si>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</si>
  <si>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</si>
  <si>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</si>
  <si>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</si>
  <si>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</si>
  <si>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</si>
  <si>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</si>
  <si>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</si>
  <si>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</si>
  <si>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</si>
  <si>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</si>
  <si>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</si>
  <si>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</si>
  <si>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</si>
  <si>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</si>
  <si>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</si>
  <si>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</si>
  <si>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</si>
  <si>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</si>
  <si>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</si>
  <si>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</si>
  <si>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</si>
  <si>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</si>
  <si>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</si>
  <si>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</si>
  <si>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</si>
  <si>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</si>
  <si>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</si>
  <si>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</si>
  <si>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</si>
  <si>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</si>
  <si>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</si>
  <si>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</si>
  <si>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</si>
  <si>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</si>
  <si>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</si>
  <si>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</si>
  <si>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</si>
  <si>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</si>
  <si>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</si>
  <si>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</si>
  <si>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</si>
  <si>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</si>
  <si>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</si>
  <si>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</si>
  <si>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</si>
  <si>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</si>
  <si>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</si>
  <si>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</si>
  <si>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</si>
  <si>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</si>
  <si>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</si>
  <si>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</si>
  <si>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</si>
  <si>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</si>
  <si>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</si>
  <si>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</si>
  <si>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</si>
  <si>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</si>
  <si>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</si>
  <si>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</si>
  <si>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</si>
  <si>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</si>
  <si>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</si>
  <si>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</si>
  <si>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</si>
  <si>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</si>
  <si>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</si>
  <si>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</si>
  <si>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</si>
  <si>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</si>
  <si>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</si>
  <si>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</si>
  <si>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</si>
  <si>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</si>
  <si>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</si>
  <si>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</si>
  <si>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</si>
  <si>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</si>
  <si>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</si>
  <si>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</si>
  <si>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</si>
  <si>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</si>
  <si>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</si>
  <si>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</si>
  <si>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</si>
  <si>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</si>
  <si>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</si>
  <si>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</si>
  <si>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</si>
  <si>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</si>
  <si>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</si>
  <si>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</si>
  <si>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</si>
  <si>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</si>
  <si>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</si>
  <si>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</si>
  <si>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</si>
  <si>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</si>
  <si>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</si>
  <si>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</si>
  <si>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</si>
  <si>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</si>
  <si>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</si>
  <si>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</si>
  <si>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</si>
  <si>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</si>
  <si>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</si>
  <si>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</si>
  <si>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</si>
  <si>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</si>
  <si>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</si>
  <si>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</si>
  <si>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</si>
  <si>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</si>
  <si>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</si>
  <si>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</si>
  <si>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</si>
  <si>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</si>
  <si>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</si>
  <si>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</si>
  <si>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</si>
  <si>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</si>
  <si>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</si>
  <si>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</si>
  <si>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</si>
  <si>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</si>
  <si>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</si>
  <si>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</si>
  <si>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</si>
  <si>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</si>
  <si>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</si>
  <si>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</si>
  <si>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</si>
  <si>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</si>
  <si>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</si>
  <si>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</si>
  <si>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</si>
  <si>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</si>
  <si>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</si>
  <si>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</si>
  <si>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</si>
  <si>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</si>
  <si>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</si>
  <si>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</si>
  <si>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</si>
  <si>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</si>
  <si>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</si>
  <si>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</si>
  <si>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</si>
  <si>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</si>
  <si>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</si>
  <si>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</si>
  <si>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</si>
  <si>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</si>
  <si>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</si>
  <si>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</si>
  <si>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</si>
  <si>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</si>
  <si>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</si>
  <si>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</si>
  <si>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</si>
  <si>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</si>
  <si>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</si>
  <si>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</si>
  <si>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</si>
  <si>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</si>
  <si>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</si>
  <si>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</si>
  <si>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</si>
  <si>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</si>
  <si>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</si>
  <si>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</si>
  <si>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</si>
  <si>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</si>
  <si>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</si>
  <si>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</si>
  <si>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</si>
  <si>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</si>
  <si>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</si>
  <si>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</si>
  <si>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</si>
  <si>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</si>
  <si>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</si>
  <si>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</si>
  <si>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</si>
  <si>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</si>
  <si>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</si>
  <si>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</si>
  <si>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</si>
  <si>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</si>
  <si>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</si>
  <si>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</si>
  <si>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</si>
  <si>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</si>
  <si>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</si>
  <si>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</si>
  <si>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</si>
  <si>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</si>
  <si>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</si>
  <si>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</si>
  <si>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</si>
  <si>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</si>
  <si>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</si>
  <si>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</si>
  <si>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</si>
  <si>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</si>
  <si>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</si>
  <si>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</si>
  <si>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</si>
  <si>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</si>
  <si>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</si>
  <si>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</si>
  <si>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</si>
  <si>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</si>
  <si>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</si>
  <si>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</si>
  <si>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</si>
  <si>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</si>
  <si>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</si>
  <si>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</si>
  <si>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</si>
  <si>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</si>
  <si>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</si>
  <si>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</si>
  <si>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</si>
  <si>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</si>
  <si>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</si>
  <si>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</si>
  <si>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</si>
  <si>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</si>
  <si>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</si>
  <si>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</si>
  <si>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</si>
  <si>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</si>
  <si>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</si>
  <si>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</si>
  <si>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</si>
  <si>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</si>
  <si>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</si>
  <si>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</si>
  <si>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</si>
  <si>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</si>
  <si>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</si>
  <si>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</si>
  <si>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</si>
  <si>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</si>
  <si>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</si>
  <si>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</si>
  <si>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</si>
  <si>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</si>
  <si>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</si>
  <si>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</si>
  <si>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</si>
  <si>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</si>
  <si>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</si>
  <si>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</si>
  <si>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</si>
  <si>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</si>
  <si>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</si>
  <si>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</si>
  <si>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</si>
  <si>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</si>
  <si>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</si>
  <si>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</si>
  <si>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</si>
  <si>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</si>
  <si>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</si>
  <si>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</si>
  <si>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</si>
  <si>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</si>
  <si>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</si>
  <si>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</si>
  <si>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</si>
  <si>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</si>
  <si>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</si>
  <si>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</si>
  <si>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</si>
  <si>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</si>
  <si>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</si>
  <si>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</si>
  <si>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</si>
  <si>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</si>
  <si>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</si>
  <si>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</si>
  <si>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</si>
  <si>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</si>
  <si>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</si>
  <si>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</si>
  <si>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</si>
  <si>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</si>
  <si>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</si>
  <si>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</si>
  <si>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</si>
  <si>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</si>
  <si>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</si>
  <si>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</si>
  <si>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</si>
  <si>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</si>
  <si>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</si>
  <si>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</si>
  <si>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</si>
  <si>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</si>
  <si>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</si>
  <si>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</si>
  <si>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</si>
  <si>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</si>
  <si>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</si>
  <si>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</si>
  <si>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</si>
  <si>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</si>
  <si>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</si>
  <si>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</si>
  <si>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</si>
  <si>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</si>
  <si>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</si>
  <si>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</si>
  <si>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</si>
  <si>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</si>
  <si>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</si>
  <si>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</si>
  <si>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</si>
  <si>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</si>
  <si>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</si>
  <si>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</si>
  <si>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</si>
  <si>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</si>
  <si>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</si>
  <si>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</si>
  <si>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</si>
  <si>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</si>
  <si>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</si>
  <si>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</si>
  <si>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</si>
  <si>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</si>
  <si>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</si>
  <si>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</si>
  <si>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</si>
  <si>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</si>
  <si>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</si>
  <si>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</si>
  <si>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</si>
  <si>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</si>
  <si>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</si>
  <si>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</si>
  <si>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</si>
  <si>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</si>
  <si>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</si>
  <si>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</si>
  <si>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</si>
  <si>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</si>
  <si>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</si>
  <si>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</si>
  <si>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</si>
  <si>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</si>
  <si>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</si>
  <si>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</si>
  <si>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</si>
  <si>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</si>
  <si>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</si>
  <si>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</si>
  <si>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</si>
  <si>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</si>
  <si>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</si>
  <si>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</si>
  <si>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</si>
  <si>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</si>
  <si>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</si>
  <si>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</si>
  <si>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</si>
  <si>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</si>
  <si>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</si>
  <si>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</si>
  <si>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</si>
  <si>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</si>
  <si>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</si>
  <si>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</si>
  <si>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</si>
  <si>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</si>
  <si>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</si>
  <si>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</si>
  <si>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</si>
  <si>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</si>
  <si>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</si>
  <si>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</si>
  <si>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</si>
  <si>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</si>
  <si>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</si>
  <si>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</si>
  <si>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</si>
  <si>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</si>
  <si>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</si>
  <si>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</si>
  <si>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</si>
  <si>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</si>
  <si>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</si>
  <si>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</si>
  <si>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</si>
  <si>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</si>
  <si>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</si>
  <si>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</si>
  <si>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</si>
  <si>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</si>
  <si>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</si>
  <si>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</si>
  <si>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</si>
  <si>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</si>
  <si>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</si>
  <si>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</si>
  <si>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</si>
  <si>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</si>
  <si>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</si>
  <si>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</si>
  <si>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</si>
  <si>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</si>
  <si>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</si>
  <si>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</si>
  <si>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</si>
  <si>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</si>
  <si>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</si>
  <si>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</si>
  <si>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</si>
  <si>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</si>
  <si>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</si>
  <si>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</si>
  <si>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</si>
  <si>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</si>
  <si>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</si>
  <si>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</si>
  <si>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</si>
  <si>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</si>
  <si>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</si>
  <si>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</si>
  <si>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</si>
  <si>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</si>
  <si>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</si>
  <si>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</si>
  <si>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</si>
  <si>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</si>
  <si>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</si>
  <si>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</si>
  <si>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</si>
  <si>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</si>
  <si>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</si>
  <si>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</si>
  <si>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</si>
  <si>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</si>
  <si>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</si>
  <si>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</si>
  <si>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</si>
  <si>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</si>
  <si>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</si>
  <si>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</si>
  <si>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</si>
  <si>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</si>
  <si>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</si>
  <si>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</si>
  <si>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</si>
  <si>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</si>
  <si>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</si>
  <si>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</si>
  <si>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</si>
  <si>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</si>
  <si>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</si>
  <si>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</si>
  <si>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</si>
  <si>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</si>
  <si>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</si>
  <si>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</si>
  <si>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</si>
  <si>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</si>
  <si>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</si>
  <si>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</si>
  <si>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</si>
  <si>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</si>
  <si>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</si>
  <si>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</si>
  <si>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</si>
  <si>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</si>
  <si>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</si>
  <si>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</si>
  <si>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</si>
  <si>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</si>
  <si>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</si>
  <si>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</si>
  <si>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</si>
  <si>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</si>
  <si>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</si>
  <si>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</si>
  <si>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</si>
  <si>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</si>
  <si>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</si>
  <si>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</si>
  <si>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</si>
  <si>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</si>
  <si>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</si>
  <si>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</si>
  <si>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</si>
  <si>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</si>
  <si>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</si>
  <si>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</si>
  <si>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</si>
  <si>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</si>
  <si>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</si>
  <si>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</si>
  <si>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</si>
  <si>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</si>
  <si>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</si>
  <si>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</si>
  <si>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</si>
  <si>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</si>
  <si>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</si>
  <si>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</si>
  <si>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</si>
  <si>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</si>
  <si>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</si>
  <si>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</si>
  <si>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</si>
  <si>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</si>
  <si>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</si>
  <si>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</si>
  <si>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</si>
  <si>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</si>
  <si>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</si>
  <si>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</si>
  <si>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</si>
  <si>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</si>
  <si>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</si>
  <si>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</si>
  <si>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</si>
  <si>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</si>
  <si>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</si>
  <si>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</si>
  <si>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</si>
  <si>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</si>
  <si>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</si>
  <si>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</si>
  <si>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</si>
  <si>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</si>
  <si>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</si>
  <si>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</si>
  <si>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</si>
  <si>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</si>
  <si>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</si>
  <si>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</si>
  <si>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</si>
  <si>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</si>
  <si>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</si>
  <si>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</si>
  <si>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</si>
  <si>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</si>
  <si>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</si>
  <si>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</si>
  <si>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</si>
  <si>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</si>
  <si>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</si>
  <si>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</si>
  <si>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</si>
  <si>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</si>
  <si>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</si>
  <si>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</si>
  <si>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</si>
  <si>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</si>
  <si>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</si>
  <si>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</si>
  <si>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</si>
  <si>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</si>
  <si>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</si>
  <si>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</si>
  <si>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</si>
  <si>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</si>
  <si>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</si>
  <si>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</si>
  <si>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</si>
  <si>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</si>
  <si>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</si>
  <si>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</si>
  <si>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</si>
  <si>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</si>
  <si>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</si>
  <si>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</si>
  <si>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</si>
  <si>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</si>
  <si>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</si>
  <si>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</si>
  <si>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</si>
  <si>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</si>
  <si>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</si>
  <si>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</si>
  <si>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</si>
  <si>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</si>
  <si>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</si>
  <si>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</si>
  <si>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</si>
  <si>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</si>
  <si>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</si>
  <si>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</si>
  <si>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</si>
  <si>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</si>
  <si>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</si>
  <si>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</si>
  <si>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</si>
  <si>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</si>
  <si>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</si>
  <si>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</si>
  <si>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</si>
  <si>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</si>
  <si>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</si>
  <si>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</si>
  <si>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</si>
  <si>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</si>
  <si>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</si>
  <si>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</si>
  <si>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</si>
  <si>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</si>
  <si>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</si>
  <si>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</si>
  <si>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</si>
  <si>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</si>
  <si>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</si>
  <si>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</si>
  <si>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</si>
  <si>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</si>
  <si>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</si>
  <si>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</si>
  <si>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</si>
  <si>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</si>
  <si>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</si>
  <si>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</si>
  <si>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</si>
  <si>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</si>
  <si>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</si>
  <si>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</si>
  <si>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</si>
  <si>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</si>
  <si>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</si>
  <si>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</si>
  <si>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</si>
  <si>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</si>
  <si>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</si>
  <si>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</si>
  <si>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</si>
  <si>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</si>
  <si>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</si>
  <si>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</si>
  <si>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</si>
  <si>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</si>
  <si>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</si>
  <si>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</si>
  <si>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</si>
  <si>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</si>
  <si>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</si>
  <si>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</si>
  <si>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</si>
  <si>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</si>
  <si>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</si>
  <si>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</si>
  <si>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</si>
  <si>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</si>
  <si>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</si>
  <si>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</si>
  <si>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</si>
  <si>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</si>
  <si>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</si>
  <si>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</si>
  <si>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</si>
  <si>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</si>
  <si>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</si>
  <si>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</si>
  <si>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</si>
  <si>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</si>
  <si>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</si>
  <si>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</si>
  <si>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</si>
  <si>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</si>
  <si>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</si>
  <si>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</si>
  <si>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</si>
  <si>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</si>
  <si>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</si>
  <si>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</si>
  <si>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</si>
  <si>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</si>
  <si>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</si>
  <si>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</si>
  <si>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</si>
  <si>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</si>
  <si>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</si>
  <si>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</si>
  <si>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</si>
  <si>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</si>
  <si>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</si>
  <si>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</si>
  <si>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</si>
  <si>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</si>
  <si>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</si>
  <si>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</si>
  <si>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</si>
  <si>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</si>
  <si>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</si>
  <si>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</si>
  <si>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</si>
  <si>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</si>
  <si>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</si>
  <si>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</si>
  <si>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</si>
  <si>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</si>
  <si>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</si>
  <si>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</si>
  <si>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</si>
  <si>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</si>
  <si>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</si>
  <si>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</si>
  <si>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</si>
  <si>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</si>
  <si>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</si>
  <si>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</si>
  <si>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</si>
  <si>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</si>
  <si>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</si>
  <si>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</si>
  <si>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</si>
  <si>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</si>
  <si>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</si>
  <si>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</si>
  <si>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</si>
  <si>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</si>
  <si>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</si>
  <si>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</si>
  <si>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</si>
  <si>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</si>
  <si>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</si>
  <si>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</si>
  <si>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</si>
  <si>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</si>
  <si>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</si>
  <si>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</si>
  <si>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</si>
  <si>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</si>
  <si>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</si>
  <si>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</si>
  <si>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</si>
  <si>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</si>
  <si>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</si>
  <si>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</si>
  <si>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</si>
  <si>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</si>
  <si>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</si>
  <si>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</si>
  <si>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</si>
  <si>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</si>
  <si>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</si>
  <si>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</si>
  <si>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</si>
  <si>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</si>
  <si>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</si>
  <si>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</si>
  <si>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</si>
  <si>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</si>
  <si>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</si>
  <si>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</si>
  <si>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</si>
  <si>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</si>
  <si>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</si>
  <si>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</si>
  <si>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</si>
  <si>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</si>
  <si>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</si>
  <si>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</si>
  <si>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</si>
  <si>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</si>
  <si>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</si>
  <si>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</si>
  <si>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</si>
  <si>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</si>
  <si>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</si>
  <si>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</si>
  <si>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</si>
  <si>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</si>
  <si>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</si>
  <si>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</si>
  <si>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</si>
  <si>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</si>
  <si>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</si>
  <si>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</si>
  <si>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</si>
  <si>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</si>
  <si>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</si>
  <si>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</si>
  <si>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</si>
  <si>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</si>
  <si>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</si>
  <si>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</si>
  <si>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</si>
  <si>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</si>
  <si>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</si>
  <si>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</si>
  <si>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</si>
  <si>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</si>
  <si>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</si>
  <si>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</si>
  <si>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</si>
  <si>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</si>
  <si>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</si>
  <si>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</si>
  <si>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</si>
  <si>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</si>
  <si>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</si>
  <si>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</si>
  <si>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</si>
  <si>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</si>
  <si>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</si>
  <si>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</si>
  <si>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</si>
  <si>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</si>
  <si>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</si>
  <si>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</si>
  <si>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</si>
  <si>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</si>
  <si>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</si>
  <si>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</si>
  <si>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</si>
  <si>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</si>
  <si>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</si>
  <si>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</si>
  <si>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</si>
  <si>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</si>
  <si>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</si>
  <si>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</si>
  <si>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</si>
  <si>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</si>
  <si>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</si>
  <si>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</si>
  <si>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</si>
  <si>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</si>
  <si>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</si>
  <si>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</si>
  <si>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</si>
  <si>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</si>
  <si>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</si>
  <si>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</si>
  <si>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</si>
  <si>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</si>
  <si>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</si>
  <si>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</si>
  <si>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</si>
  <si>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</si>
  <si>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</si>
  <si>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</si>
  <si>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</si>
  <si>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</si>
  <si>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</si>
  <si>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</si>
  <si>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</si>
  <si>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</si>
  <si>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</si>
  <si>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</si>
  <si>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</si>
  <si>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</si>
  <si>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</si>
  <si>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</si>
  <si>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</si>
  <si>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</si>
  <si>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</si>
  <si>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</si>
  <si>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</si>
  <si>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</si>
  <si>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</si>
  <si>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</si>
  <si>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</si>
  <si>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</si>
  <si>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</si>
  <si>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</si>
  <si>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</si>
  <si>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</si>
  <si>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</si>
  <si>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</si>
  <si>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</si>
  <si>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</si>
  <si>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</si>
  <si>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</si>
  <si>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</si>
  <si>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</si>
  <si>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</si>
  <si>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</si>
  <si>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</si>
  <si>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</si>
  <si>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</si>
  <si>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</si>
  <si>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</si>
  <si>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</si>
  <si>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</si>
  <si>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</si>
  <si>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</si>
  <si>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</si>
  <si>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</si>
  <si>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</si>
  <si>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</si>
  <si>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</si>
  <si>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</si>
  <si>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</si>
  <si>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</si>
  <si>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</si>
  <si>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</si>
  <si>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</si>
  <si>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</si>
  <si>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</si>
  <si>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</si>
  <si>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</si>
  <si>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</si>
  <si>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</si>
  <si>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</si>
  <si>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</si>
  <si>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</si>
  <si>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</si>
  <si>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</si>
  <si>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</si>
  <si>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</si>
  <si>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</si>
  <si>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</si>
  <si>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</si>
  <si>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</si>
  <si>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</si>
  <si>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</si>
  <si>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</si>
  <si>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</si>
  <si>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</si>
  <si>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</si>
  <si>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</si>
  <si>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</si>
  <si>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</si>
  <si>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</si>
  <si>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</si>
  <si>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</si>
  <si>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</si>
  <si>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</si>
  <si>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</si>
  <si>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</si>
  <si>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</si>
  <si>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</si>
  <si>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</si>
  <si>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</si>
  <si>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</si>
  <si>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</si>
  <si>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</si>
  <si>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</si>
  <si>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</si>
  <si>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</si>
  <si>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</si>
  <si>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</si>
  <si>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</si>
  <si>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</si>
  <si>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</si>
  <si>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</si>
  <si>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</si>
  <si>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</si>
  <si>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</si>
  <si>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</si>
  <si>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</si>
  <si>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</si>
  <si>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</si>
  <si>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</si>
  <si>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</si>
  <si>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</si>
  <si>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</si>
  <si>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</si>
  <si>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</si>
  <si>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</si>
  <si>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</si>
  <si>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</si>
  <si>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</si>
  <si>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</si>
  <si>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</si>
  <si>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</si>
  <si>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</si>
  <si>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</si>
  <si>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</si>
  <si>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</si>
  <si>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</si>
  <si>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</si>
  <si>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</si>
  <si>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</si>
  <si>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</si>
  <si>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</si>
  <si>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</si>
  <si>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</si>
  <si>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</si>
  <si>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</si>
  <si>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</si>
  <si>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</si>
  <si>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</si>
  <si>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</si>
  <si>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</si>
  <si>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</si>
  <si>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</si>
  <si>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</si>
  <si>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</si>
  <si>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</si>
  <si>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</si>
  <si>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</si>
  <si>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</si>
  <si>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</si>
  <si>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</si>
  <si>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</si>
  <si>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</si>
  <si>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</si>
  <si>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</si>
  <si>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</si>
  <si>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</si>
  <si>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</si>
  <si>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</si>
  <si>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</si>
  <si>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</si>
  <si>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</si>
  <si>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</si>
  <si>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</si>
  <si>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</si>
  <si>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</si>
  <si>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</si>
  <si>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</si>
  <si>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</si>
  <si>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</si>
  <si>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</si>
  <si>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</si>
  <si>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</si>
  <si>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</si>
  <si>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</si>
  <si>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</si>
  <si>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</si>
  <si>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</si>
  <si>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</si>
  <si>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</si>
  <si>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</si>
  <si>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</si>
  <si>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</si>
  <si>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</si>
  <si>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</si>
  <si>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</si>
  <si>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</si>
  <si>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</si>
  <si>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</si>
  <si>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</si>
  <si>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</si>
  <si>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</si>
  <si>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</si>
  <si>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</si>
  <si>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</si>
  <si>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</si>
  <si>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</si>
  <si>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</si>
  <si>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</si>
  <si>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</si>
  <si>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</si>
  <si>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</si>
  <si>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</si>
  <si>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</si>
  <si>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</si>
  <si>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</si>
  <si>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</si>
  <si>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</si>
  <si>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</si>
  <si>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</si>
  <si>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</si>
  <si>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</si>
  <si>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</si>
  <si>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</si>
  <si>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</si>
  <si>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</si>
  <si>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</si>
  <si>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</si>
  <si>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</si>
  <si>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</si>
  <si>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</si>
  <si>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</si>
  <si>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</si>
  <si>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</si>
  <si>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</si>
  <si>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</si>
  <si>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</si>
  <si>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</si>
  <si>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</si>
  <si>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</si>
  <si>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</si>
  <si>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</si>
  <si>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</si>
  <si>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</si>
  <si>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</si>
  <si>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</si>
  <si>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</si>
  <si>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</si>
  <si>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</si>
  <si>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</si>
  <si>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</si>
  <si>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</si>
  <si>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</si>
  <si>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</si>
  <si>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</si>
  <si>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</si>
  <si>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</si>
  <si>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</si>
  <si>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</si>
  <si>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</si>
  <si>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</si>
  <si>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</si>
  <si>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</si>
  <si>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</si>
  <si>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</si>
  <si>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</si>
  <si>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</si>
  <si>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</si>
  <si>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</si>
  <si>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</si>
  <si>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</si>
  <si>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</si>
  <si>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</si>
  <si>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</si>
  <si>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</si>
  <si>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</si>
  <si>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</si>
  <si>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</si>
  <si>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</si>
  <si>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</si>
  <si>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</si>
  <si>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</si>
  <si>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</si>
  <si>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</si>
  <si>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</si>
  <si>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</si>
  <si>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</si>
  <si>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</si>
  <si>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</si>
  <si>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</si>
  <si>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</si>
  <si>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</si>
  <si>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</si>
  <si>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</si>
  <si>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</si>
  <si>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</si>
  <si>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</si>
  <si>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</si>
  <si>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</si>
  <si>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</si>
  <si>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</si>
  <si>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</si>
  <si>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</si>
  <si>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</si>
  <si>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</si>
  <si>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</si>
  <si>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</si>
  <si>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</si>
  <si>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</si>
  <si>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</si>
  <si>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</si>
  <si>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</si>
  <si>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</si>
  <si>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</si>
  <si>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</si>
  <si>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</si>
  <si>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</si>
  <si>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</si>
  <si>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</si>
  <si>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</si>
  <si>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</si>
  <si>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</si>
  <si>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</si>
  <si>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</si>
  <si>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</si>
  <si>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</si>
  <si>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</si>
  <si>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</si>
  <si>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</si>
  <si>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</si>
  <si>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</si>
  <si>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</si>
  <si>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</si>
  <si>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</si>
  <si>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</si>
  <si>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</si>
  <si>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</si>
  <si>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</si>
  <si>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</si>
  <si>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</si>
  <si>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</si>
  <si>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</si>
  <si>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</si>
  <si>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</si>
  <si>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</si>
  <si>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</si>
  <si>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</si>
  <si>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</si>
  <si>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</si>
  <si>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</si>
  <si>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</si>
  <si>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</si>
  <si>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</si>
  <si>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</si>
  <si>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</si>
  <si>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</si>
  <si>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</si>
  <si>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</si>
  <si>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</si>
  <si>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</si>
  <si>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</si>
  <si>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</si>
  <si>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</si>
  <si>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</si>
  <si>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</si>
  <si>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</si>
  <si>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</si>
  <si>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</si>
  <si>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</si>
  <si>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</si>
  <si>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</si>
  <si>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</si>
  <si>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</si>
  <si>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</si>
  <si>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</si>
  <si>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</si>
  <si>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</si>
  <si>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</si>
  <si>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</si>
  <si>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</si>
  <si>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</si>
  <si>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</si>
  <si>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</si>
  <si>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</si>
  <si>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</si>
  <si>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</si>
  <si>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</si>
  <si>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</si>
  <si>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</si>
  <si>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</si>
  <si>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</si>
  <si>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</si>
  <si>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</si>
  <si>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</si>
  <si>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</si>
  <si>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</si>
  <si>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</si>
  <si>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</si>
  <si>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</si>
  <si>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</si>
  <si>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</si>
  <si>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</si>
  <si>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</si>
  <si>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</si>
  <si>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</si>
  <si>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</si>
  <si>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</si>
  <si>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</si>
  <si>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</si>
  <si>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</si>
  <si>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</si>
  <si>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</si>
  <si>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</si>
  <si>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</si>
  <si>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</si>
  <si>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</si>
  <si>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</si>
  <si>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</si>
  <si>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</si>
  <si>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</si>
  <si>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</si>
  <si>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</si>
  <si>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</si>
  <si>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</si>
  <si>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</si>
  <si>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</si>
  <si>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</si>
  <si>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</si>
  <si>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</si>
  <si>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</si>
  <si>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</si>
  <si>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</si>
  <si>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</si>
  <si>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</si>
  <si>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</si>
  <si>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</si>
  <si>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</si>
  <si>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</si>
  <si>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</si>
  <si>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</si>
  <si>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</si>
  <si>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</si>
  <si>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</si>
  <si>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</si>
  <si>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</si>
  <si>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</si>
  <si>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</si>
  <si>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</si>
  <si>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</si>
  <si>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</si>
  <si>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</si>
  <si>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</si>
  <si>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</si>
  <si>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</si>
  <si>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</si>
  <si>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</si>
  <si>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</si>
  <si>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</si>
  <si>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</si>
  <si>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</si>
  <si>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</si>
  <si>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</si>
  <si>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</si>
  <si>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</si>
  <si>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</si>
  <si>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</si>
  <si>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</si>
  <si>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</si>
  <si>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</si>
  <si>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</si>
  <si>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</si>
  <si>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</si>
  <si>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</si>
  <si>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</si>
  <si>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</si>
  <si>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</si>
  <si>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</si>
  <si>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</si>
  <si>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</si>
  <si>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</si>
  <si>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</si>
  <si>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</si>
  <si>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</si>
  <si>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</si>
  <si>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</si>
  <si>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</si>
  <si>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</si>
  <si>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</si>
  <si>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</si>
  <si>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</si>
  <si>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</si>
  <si>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</si>
  <si>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</si>
  <si>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</si>
  <si>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</si>
  <si>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</si>
  <si>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</si>
  <si>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</si>
  <si>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</si>
  <si>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</si>
  <si>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</si>
  <si>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</si>
  <si>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</si>
  <si>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</si>
  <si>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</si>
  <si>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</si>
  <si>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</si>
  <si>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</si>
  <si>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</si>
  <si>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</si>
  <si>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</si>
  <si>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</si>
  <si>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</si>
  <si>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</si>
  <si>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</si>
  <si>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</si>
  <si>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</si>
  <si>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</si>
  <si>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</si>
  <si>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</si>
  <si>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</si>
  <si>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</si>
  <si>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</si>
  <si>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</si>
  <si>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</si>
  <si>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</si>
  <si>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</si>
  <si>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</si>
  <si>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</si>
  <si>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</si>
  <si>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</si>
  <si>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</si>
  <si>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</si>
  <si>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</si>
  <si>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</si>
  <si>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</si>
  <si>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</si>
  <si>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</si>
  <si>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</si>
  <si>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</si>
  <si>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</si>
  <si>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</si>
  <si>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</si>
  <si>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</si>
  <si>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</si>
  <si>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</si>
  <si>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</si>
  <si>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</si>
  <si>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</si>
  <si>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</si>
  <si>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</si>
  <si>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</si>
  <si>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</si>
  <si>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</si>
  <si>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</si>
  <si>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</si>
  <si>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</si>
  <si>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</si>
  <si>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</si>
  <si>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</si>
  <si>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</si>
  <si>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</si>
  <si>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</si>
  <si>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</si>
  <si>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</si>
  <si>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</si>
  <si>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</si>
  <si>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</si>
  <si>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</si>
  <si>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</si>
  <si>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</si>
  <si>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</si>
  <si>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</si>
  <si>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</si>
  <si>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</si>
  <si>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</si>
  <si>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</si>
  <si>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</si>
  <si>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</si>
  <si>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</si>
  <si>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</si>
  <si>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</si>
  <si>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</si>
  <si>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</si>
  <si>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</si>
  <si>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</si>
  <si>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</si>
  <si>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</si>
  <si>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</si>
  <si>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</si>
  <si>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</si>
  <si>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</si>
  <si>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</si>
  <si>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</si>
  <si>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</si>
  <si>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</si>
  <si>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</si>
  <si>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</si>
  <si>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</si>
  <si>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</si>
  <si>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</si>
  <si>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</si>
  <si>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</si>
  <si>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</si>
  <si>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</si>
  <si>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</si>
  <si>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</si>
  <si>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</si>
  <si>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</si>
  <si>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</si>
  <si>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</si>
  <si>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</si>
  <si>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</si>
  <si>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</si>
  <si>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</si>
  <si>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</si>
  <si>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</si>
  <si>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</si>
  <si>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</si>
  <si>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</si>
  <si>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</si>
  <si>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</si>
  <si>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</si>
  <si>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</si>
  <si>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</si>
  <si>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</si>
  <si>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</si>
  <si>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</si>
  <si>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</si>
  <si>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</si>
  <si>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</si>
  <si>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</si>
  <si>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</si>
  <si>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</si>
  <si>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</si>
  <si>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</si>
  <si>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</si>
  <si>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</si>
  <si>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</si>
  <si>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</si>
  <si>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</si>
  <si>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</si>
  <si>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</si>
  <si>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</si>
  <si>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</si>
  <si>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</si>
  <si>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</si>
  <si>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</si>
  <si>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</si>
  <si>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</si>
  <si>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</si>
  <si>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</si>
  <si>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</si>
  <si>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</si>
  <si>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</si>
  <si>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</si>
  <si>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</si>
  <si>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</si>
  <si>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</si>
  <si>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</si>
  <si>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</si>
  <si>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</si>
  <si>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</si>
  <si>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</si>
  <si>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</si>
  <si>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</si>
  <si>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</si>
  <si>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</si>
  <si>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</si>
  <si>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</si>
  <si>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</si>
  <si>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</si>
  <si>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</si>
  <si>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</si>
  <si>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</si>
  <si>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</si>
  <si>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</si>
  <si>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</si>
  <si>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</si>
  <si>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</si>
  <si>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</si>
  <si>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</si>
  <si>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</si>
  <si>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</si>
  <si>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</si>
  <si>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</si>
  <si>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</si>
  <si>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</si>
  <si>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</si>
  <si>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</si>
  <si>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</si>
  <si>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</si>
  <si>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</si>
  <si>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</si>
  <si>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</si>
  <si>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</si>
  <si>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</si>
  <si>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</si>
  <si>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</si>
  <si>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</si>
  <si>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</si>
  <si>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</si>
  <si>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</si>
  <si>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</si>
  <si>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</si>
  <si>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</si>
  <si>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</si>
  <si>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</si>
  <si>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</si>
  <si>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</si>
  <si>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</si>
  <si>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</si>
  <si>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</si>
  <si>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</si>
  <si>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</si>
  <si>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</si>
  <si>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</si>
  <si>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</si>
  <si>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</si>
  <si>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</si>
  <si>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</si>
  <si>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</si>
  <si>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</si>
  <si>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</si>
  <si>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</si>
  <si>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</si>
  <si>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</si>
  <si>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</si>
  <si>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</si>
  <si>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</si>
  <si>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</si>
  <si>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</si>
  <si>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</si>
  <si>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</si>
  <si>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</si>
  <si>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</si>
  <si>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</si>
  <si>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</si>
  <si>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</si>
  <si>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</si>
  <si>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</si>
  <si>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</si>
  <si>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</si>
  <si>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</si>
  <si>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</si>
  <si>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</si>
  <si>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</si>
  <si>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</si>
  <si>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</si>
  <si>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</si>
  <si>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</si>
  <si>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</si>
  <si>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</si>
  <si>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</si>
  <si>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</si>
  <si>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</si>
  <si>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</si>
  <si>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</si>
  <si>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</si>
  <si>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</si>
  <si>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</si>
  <si>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</si>
  <si>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</si>
  <si>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</si>
  <si>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</si>
  <si>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</si>
  <si>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</si>
  <si>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</si>
  <si>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</si>
  <si>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</si>
  <si>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</si>
  <si>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</si>
  <si>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</si>
  <si>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</si>
  <si>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</si>
  <si>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</si>
  <si>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</si>
  <si>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</si>
  <si>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</si>
  <si>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</si>
  <si>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</si>
  <si>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</si>
  <si>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</si>
  <si>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</si>
  <si>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</si>
  <si>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</si>
  <si>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</si>
  <si>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</si>
  <si>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</si>
  <si>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</si>
  <si>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</si>
  <si>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</si>
  <si>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</si>
  <si>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</si>
  <si>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</si>
  <si>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</si>
  <si>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</si>
  <si>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</si>
  <si>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</si>
  <si>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</si>
  <si>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</si>
  <si>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</si>
  <si>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</si>
  <si>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</si>
  <si>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</si>
  <si>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</si>
  <si>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</si>
  <si>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</si>
  <si>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</si>
  <si>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</si>
  <si>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</si>
  <si>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</si>
  <si>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</si>
  <si>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</si>
  <si>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</si>
  <si>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</si>
  <si>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</si>
  <si>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</si>
  <si>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</si>
  <si>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</si>
  <si>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</si>
  <si>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</si>
  <si>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</si>
  <si>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</si>
  <si>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</si>
  <si>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</si>
  <si>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</si>
  <si>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</si>
  <si>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</si>
  <si>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</si>
  <si>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</si>
  <si>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</si>
  <si>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</si>
  <si>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</si>
  <si>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</si>
  <si>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</si>
  <si>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</si>
  <si>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</si>
  <si>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</si>
  <si>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</si>
  <si>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</si>
  <si>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</si>
  <si>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</si>
  <si>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</si>
  <si>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</si>
  <si>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</si>
  <si>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</si>
  <si>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</si>
  <si>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</si>
  <si>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</si>
  <si>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</si>
  <si>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</si>
  <si>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</si>
  <si>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</si>
  <si>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</si>
  <si>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</si>
  <si>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</si>
  <si>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</si>
  <si>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</si>
  <si>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</si>
  <si>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</si>
  <si>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</si>
  <si>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</si>
  <si>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</si>
  <si>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</si>
  <si>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</si>
  <si>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</si>
  <si>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</si>
  <si>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</si>
  <si>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</si>
  <si>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</si>
  <si>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</si>
  <si>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</si>
  <si>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</si>
  <si>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</si>
  <si>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</si>
  <si>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</si>
  <si>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</si>
  <si>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</si>
  <si>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</si>
  <si>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</si>
  <si>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</si>
  <si>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</si>
  <si>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</si>
  <si>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</si>
  <si>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</si>
  <si>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</si>
  <si>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</si>
  <si>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</si>
  <si>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</si>
  <si>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</si>
  <si>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</si>
  <si>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</si>
  <si>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</si>
  <si>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</si>
  <si>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</si>
  <si>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</si>
  <si>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</si>
  <si>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</si>
  <si>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</si>
  <si>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</si>
  <si>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</si>
  <si>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</si>
  <si>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</si>
  <si>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</si>
  <si>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</si>
  <si>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</si>
  <si>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</si>
  <si>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</si>
  <si>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</si>
  <si>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</si>
  <si>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</si>
  <si>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</si>
  <si>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</si>
  <si>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</si>
  <si>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</si>
  <si>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</si>
  <si>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</si>
  <si>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</si>
  <si>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</si>
  <si>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</si>
  <si>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</si>
  <si>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</si>
  <si>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</si>
  <si>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</si>
  <si>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</si>
  <si>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</si>
  <si>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</si>
  <si>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</si>
  <si>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</si>
  <si>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</si>
  <si>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</si>
  <si>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</si>
  <si>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</si>
  <si>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</si>
  <si>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</si>
  <si>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</si>
  <si>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</si>
  <si>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</si>
  <si>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</si>
  <si>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</si>
  <si>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</si>
  <si>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</si>
  <si>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</si>
  <si>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</si>
  <si>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</si>
  <si>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</si>
  <si>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</si>
  <si>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</si>
  <si>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</si>
  <si>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</si>
  <si>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</si>
  <si>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</si>
  <si>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</si>
  <si>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</si>
  <si>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</si>
  <si>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</si>
  <si>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</si>
  <si>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</si>
  <si>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</si>
  <si>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</si>
  <si>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</si>
  <si>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</si>
  <si>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</si>
  <si>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</si>
  <si>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</si>
  <si>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</si>
  <si>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</si>
  <si>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</si>
  <si>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</si>
  <si>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</si>
  <si>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</si>
  <si>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</si>
  <si>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</si>
  <si>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</si>
  <si>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</si>
  <si>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</si>
  <si>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</si>
  <si>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</si>
  <si>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</si>
  <si>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</si>
  <si>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</si>
  <si>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</si>
  <si>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</si>
  <si>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</si>
  <si>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</si>
  <si>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</si>
  <si>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</si>
  <si>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</si>
  <si>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</si>
  <si>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</si>
  <si>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</si>
  <si>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</si>
  <si>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</si>
  <si>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</si>
  <si>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</si>
  <si>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</si>
  <si>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</si>
  <si>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</si>
  <si>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</si>
  <si>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</si>
  <si>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</si>
  <si>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</si>
  <si>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</si>
  <si>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</si>
  <si>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</si>
  <si>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</si>
  <si>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</si>
  <si>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</si>
  <si>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</si>
  <si>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</si>
  <si>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</si>
  <si>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</si>
  <si>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</si>
  <si>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</si>
  <si>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</si>
  <si>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</si>
  <si>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</si>
  <si>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</si>
  <si>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</si>
  <si>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</si>
  <si>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</si>
  <si>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</si>
  <si>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</si>
  <si>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</si>
  <si>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</si>
  <si>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</si>
  <si>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</si>
  <si>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</si>
  <si>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</si>
  <si>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</si>
  <si>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</si>
  <si>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</si>
  <si>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</si>
  <si>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</si>
  <si>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</si>
  <si>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</si>
  <si>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</si>
  <si>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</si>
  <si>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</si>
  <si>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</si>
  <si>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</si>
  <si>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</si>
  <si>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</si>
  <si>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</si>
  <si>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</si>
  <si>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</si>
  <si>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</si>
  <si>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</si>
  <si>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</si>
  <si>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</si>
  <si>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</si>
  <si>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</si>
  <si>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</si>
  <si>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</si>
  <si>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</si>
  <si>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</si>
  <si>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</si>
  <si>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</si>
  <si>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</si>
  <si>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</si>
  <si>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</si>
  <si>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</si>
  <si>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</si>
  <si>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</si>
  <si>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</si>
  <si>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</si>
  <si>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</si>
  <si>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</si>
  <si>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</si>
  <si>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</si>
  <si>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</si>
  <si>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</si>
  <si>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</si>
  <si>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</si>
  <si>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</si>
  <si>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</si>
  <si>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</si>
  <si>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</si>
  <si>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</si>
  <si>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</si>
  <si>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</si>
  <si>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</si>
  <si>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</si>
  <si>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</si>
  <si>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</si>
  <si>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</si>
  <si>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</si>
  <si>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</si>
  <si>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</si>
  <si>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</si>
  <si>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</si>
  <si>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</si>
  <si>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</si>
  <si>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</si>
  <si>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</si>
  <si>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</si>
  <si>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</si>
  <si>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</si>
  <si>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</si>
  <si>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</si>
  <si>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</si>
  <si>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</si>
  <si>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</si>
  <si>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</si>
  <si>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</si>
  <si>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</si>
  <si>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</si>
  <si>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</si>
  <si>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</si>
  <si>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</si>
  <si>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</si>
  <si>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</si>
  <si>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</si>
  <si>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</si>
  <si>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</si>
  <si>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</si>
  <si>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</si>
  <si>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</si>
  <si>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</si>
  <si>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</si>
  <si>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</si>
  <si>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</si>
  <si>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</si>
  <si>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</si>
  <si>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</si>
  <si>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</si>
  <si>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</si>
  <si>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</si>
  <si>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</si>
  <si>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</si>
  <si>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</si>
  <si>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</si>
  <si>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</si>
  <si>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</si>
  <si>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</si>
  <si>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</si>
  <si>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</si>
  <si>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</si>
  <si>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</si>
  <si>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</si>
  <si>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</si>
  <si>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</si>
  <si>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</si>
  <si>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</si>
  <si>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</si>
  <si>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</si>
  <si>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</si>
  <si>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</si>
  <si>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</si>
  <si>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</si>
  <si>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</si>
  <si>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</si>
  <si>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</si>
  <si>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</si>
  <si>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</si>
  <si>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</si>
  <si>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</si>
  <si>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</si>
  <si>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</si>
  <si>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</si>
  <si>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</si>
  <si>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</si>
  <si>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</si>
  <si>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</si>
  <si>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</si>
  <si>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</si>
  <si>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</si>
  <si>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</si>
  <si>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</si>
  <si>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</si>
  <si>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</si>
  <si>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</si>
  <si>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</si>
  <si>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</si>
  <si>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</si>
  <si>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</si>
  <si>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</si>
  <si>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</si>
  <si>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</si>
  <si>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</si>
  <si>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</si>
  <si>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</si>
  <si>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</si>
  <si>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</si>
  <si>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</si>
  <si>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</si>
  <si>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</si>
  <si>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</si>
  <si>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</si>
  <si>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</si>
  <si>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</si>
  <si>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</si>
  <si>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</si>
  <si>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</si>
  <si>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</si>
  <si>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</si>
  <si>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</si>
  <si>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</si>
  <si>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</si>
  <si>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</si>
  <si>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</si>
  <si>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</si>
  <si>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</si>
  <si>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</si>
  <si>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</si>
  <si>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</si>
  <si>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</si>
  <si>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</si>
  <si>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</si>
  <si>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</si>
  <si>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</si>
  <si>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</si>
  <si>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</si>
  <si>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</si>
  <si>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</si>
  <si>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</si>
  <si>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</si>
  <si>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</si>
  <si>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</si>
  <si>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</si>
  <si>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</si>
  <si>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</si>
  <si>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</si>
  <si>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</si>
  <si>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</si>
  <si>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</si>
  <si>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</si>
  <si>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</si>
  <si>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</si>
  <si>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</si>
  <si>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</si>
  <si>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</si>
  <si>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</si>
  <si>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</si>
  <si>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</si>
  <si>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</si>
  <si>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</si>
  <si>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</si>
  <si>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</si>
  <si>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</si>
  <si>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</si>
  <si>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</si>
  <si>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</si>
  <si>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</si>
  <si>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</si>
  <si>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</si>
  <si>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</si>
  <si>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</si>
  <si>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</si>
  <si>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</si>
  <si>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</si>
  <si>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</si>
  <si>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</si>
  <si>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</si>
  <si>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</si>
  <si>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</si>
  <si>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</si>
  <si>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</si>
  <si>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</si>
  <si>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</si>
  <si>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</si>
  <si>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</si>
  <si>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</si>
  <si>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</si>
  <si>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</si>
  <si>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</si>
  <si>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</si>
  <si>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</si>
  <si>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</si>
  <si>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</si>
  <si>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</si>
  <si>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</si>
  <si>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</si>
  <si>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</si>
  <si>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</si>
  <si>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</si>
  <si>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</si>
  <si>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</si>
  <si>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</si>
  <si>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</si>
  <si>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</si>
  <si>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</si>
  <si>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</si>
  <si>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</si>
  <si>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</si>
  <si>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</si>
  <si>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</si>
  <si>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</si>
  <si>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</si>
  <si>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</si>
  <si>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</si>
  <si>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</si>
  <si>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</si>
  <si>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</si>
  <si>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</si>
  <si>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</si>
  <si>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</si>
  <si>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</si>
  <si>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</si>
  <si>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</si>
  <si>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</si>
  <si>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</si>
  <si>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</si>
  <si>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</si>
  <si>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</si>
  <si>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</si>
  <si>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</si>
  <si>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</si>
  <si>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</si>
  <si>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</si>
  <si>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</si>
  <si>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</si>
  <si>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</si>
  <si>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</si>
  <si>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</si>
  <si>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</si>
  <si>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</si>
  <si>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</si>
  <si>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</si>
  <si>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</si>
  <si>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</si>
  <si>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</si>
  <si>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</si>
  <si>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</si>
  <si>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</si>
  <si>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</si>
  <si>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</si>
  <si>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</si>
  <si>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</si>
  <si>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</si>
  <si>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</si>
  <si>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</si>
  <si>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</si>
  <si>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</si>
  <si>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</si>
  <si>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</si>
  <si>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</si>
  <si>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</si>
  <si>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</si>
  <si>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</si>
  <si>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</si>
  <si>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</si>
  <si>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</si>
  <si>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</si>
  <si>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</si>
  <si>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</si>
  <si>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</si>
  <si>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</si>
  <si>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</si>
  <si>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</si>
  <si>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</si>
  <si>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</si>
  <si>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</si>
  <si>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</si>
  <si>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</si>
  <si>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</si>
  <si>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</si>
  <si>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</si>
  <si>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</si>
  <si>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</si>
  <si>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</si>
  <si>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</si>
  <si>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</si>
  <si>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</si>
  <si>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</si>
  <si>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</si>
  <si>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</si>
  <si>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</si>
  <si>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</si>
  <si>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</si>
  <si>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</si>
  <si>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</si>
  <si>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</si>
  <si>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</si>
  <si>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</si>
  <si>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</si>
  <si>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</si>
  <si>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</si>
  <si>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</si>
  <si>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</si>
  <si>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</si>
  <si>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</si>
  <si>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</si>
  <si>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</si>
  <si>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</si>
  <si>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</si>
  <si>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</si>
  <si>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</si>
  <si>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</si>
  <si>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</si>
  <si>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</si>
  <si>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</si>
  <si>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</si>
  <si>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</si>
  <si>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</si>
  <si>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</si>
  <si>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</si>
  <si>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</si>
  <si>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</si>
  <si>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</si>
  <si>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</si>
  <si>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</si>
  <si>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</si>
  <si>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</si>
  <si>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</si>
  <si>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</si>
  <si>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</si>
  <si>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</si>
  <si>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</si>
  <si>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</si>
  <si>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</si>
  <si>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</si>
  <si>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</si>
  <si>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</si>
  <si>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</si>
  <si>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</si>
  <si>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</si>
  <si>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</si>
  <si>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</si>
  <si>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</si>
  <si>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</si>
  <si>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</si>
  <si>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</si>
  <si>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</si>
  <si>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</si>
  <si>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</si>
  <si>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</si>
  <si>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</si>
  <si>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</si>
  <si>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</si>
  <si>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</si>
  <si>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</si>
  <si>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</si>
  <si>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</si>
  <si>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</si>
  <si>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</si>
  <si>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</si>
  <si>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</si>
  <si>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</si>
  <si>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</si>
  <si>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</si>
  <si>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</si>
  <si>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</si>
  <si>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</si>
  <si>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</si>
  <si>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</si>
  <si>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</si>
  <si>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</si>
  <si>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</si>
  <si>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</si>
  <si>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</si>
  <si>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</si>
  <si>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</si>
  <si>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</si>
  <si>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</si>
  <si>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</si>
  <si>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</si>
  <si>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</si>
  <si>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</si>
  <si>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</si>
  <si>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</si>
  <si>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</si>
  <si>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</si>
  <si>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</si>
  <si>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</si>
  <si>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</si>
  <si>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</si>
  <si>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</si>
  <si>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</si>
  <si>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</si>
  <si>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</si>
  <si>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</si>
  <si>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</si>
  <si>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</si>
  <si>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</si>
  <si>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</si>
  <si>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</si>
  <si>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</si>
  <si>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</si>
  <si>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</si>
  <si>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</si>
  <si>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</si>
  <si>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</si>
  <si>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</si>
  <si>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</si>
  <si>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</si>
  <si>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</si>
  <si>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</si>
  <si>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</si>
  <si>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</si>
  <si>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</si>
  <si>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</si>
  <si>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</si>
  <si>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</si>
  <si>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</si>
  <si>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</si>
  <si>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</si>
  <si>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</si>
  <si>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</si>
  <si>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</si>
  <si>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</si>
  <si>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</si>
  <si>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</si>
  <si>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</si>
  <si>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</si>
  <si>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</si>
  <si>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</si>
  <si>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</si>
  <si>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</si>
  <si>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</si>
  <si>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</si>
  <si>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</si>
  <si>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</si>
  <si>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</si>
  <si>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</si>
  <si>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</si>
  <si>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</si>
  <si>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</si>
  <si>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</si>
  <si>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</si>
  <si>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</si>
  <si>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</si>
  <si>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</si>
  <si>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</si>
  <si>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</si>
  <si>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</si>
  <si>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</si>
  <si>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</si>
  <si>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</si>
  <si>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</si>
  <si>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</si>
  <si>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</si>
  <si>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</si>
  <si>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</si>
  <si>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</si>
  <si>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</si>
  <si>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</si>
  <si>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</si>
  <si>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</si>
  <si>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</si>
  <si>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</si>
  <si>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</si>
  <si>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</si>
  <si>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</si>
  <si>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</si>
  <si>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</si>
  <si>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</si>
  <si>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</si>
  <si>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</si>
  <si>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</si>
  <si>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</si>
  <si>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</si>
  <si>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</si>
  <si>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</si>
  <si>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</si>
  <si>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</si>
  <si>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</si>
  <si>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</si>
  <si>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</si>
  <si>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</si>
  <si>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</si>
  <si>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</si>
  <si>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</si>
  <si>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</si>
  <si>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</si>
  <si>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</si>
  <si>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</si>
  <si>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</si>
  <si>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</si>
  <si>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</si>
  <si>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</si>
  <si>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</si>
  <si>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</si>
  <si>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</si>
  <si>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</si>
  <si>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</si>
  <si>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</si>
  <si>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</si>
  <si>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</si>
  <si>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</si>
  <si>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</si>
  <si>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</si>
  <si>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</si>
  <si>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</si>
  <si>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</si>
  <si>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</si>
  <si>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</si>
  <si>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</si>
  <si>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</si>
  <si>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</si>
  <si>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</si>
  <si>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</si>
  <si>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</si>
  <si>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</si>
  <si>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</si>
  <si>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</si>
  <si>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</si>
  <si>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</si>
  <si>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</si>
  <si>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</si>
  <si>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</si>
  <si>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</si>
  <si>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</si>
  <si>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</si>
  <si>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</si>
  <si>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</si>
  <si>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</si>
  <si>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</si>
  <si>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</si>
  <si>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</si>
  <si>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</si>
  <si>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</si>
  <si>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</si>
  <si>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</si>
  <si>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</si>
  <si>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</si>
  <si>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</si>
  <si>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</si>
  <si>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</si>
  <si>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</si>
  <si>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</si>
  <si>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</si>
  <si>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</si>
  <si>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</si>
  <si>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</si>
  <si>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</si>
  <si>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</si>
  <si>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</si>
  <si>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</si>
  <si>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</si>
  <si>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</si>
  <si>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</si>
  <si>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</si>
  <si>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</si>
  <si>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</si>
  <si>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</si>
  <si>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</si>
  <si>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</si>
  <si>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</si>
  <si>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</si>
  <si>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</si>
  <si>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</si>
  <si>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</si>
  <si>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</si>
  <si>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</si>
  <si>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</si>
  <si>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</si>
  <si>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</si>
  <si>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</si>
  <si>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</si>
  <si>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</si>
  <si>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</si>
  <si>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</si>
  <si>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</si>
  <si>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</si>
  <si>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</si>
  <si>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</si>
  <si>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</si>
  <si>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</si>
  <si>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</si>
  <si>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</si>
  <si>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</si>
  <si>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</si>
  <si>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</si>
  <si>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</si>
  <si>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</si>
  <si>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</si>
  <si>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</si>
  <si>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</si>
  <si>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</si>
  <si>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</si>
  <si>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</si>
  <si>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</si>
  <si>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</si>
  <si>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</si>
  <si>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</si>
  <si>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</si>
  <si>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</si>
  <si>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</si>
  <si>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</si>
  <si>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</si>
  <si>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</si>
  <si>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</si>
  <si>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</si>
  <si>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</si>
  <si>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</si>
  <si>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</si>
  <si>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</si>
  <si>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</si>
  <si>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</si>
  <si>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</si>
  <si>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</si>
  <si>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</si>
  <si>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</si>
  <si>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</si>
  <si>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</si>
  <si>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</si>
  <si>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</si>
  <si>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</si>
  <si>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</si>
  <si>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</si>
  <si>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</si>
  <si>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</si>
  <si>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</si>
  <si>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</si>
  <si>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</si>
  <si>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</si>
  <si>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</si>
  <si>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</si>
  <si>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</si>
  <si>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</si>
  <si>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</si>
  <si>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</si>
  <si>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</si>
  <si>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</si>
  <si>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</si>
  <si>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</si>
  <si>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</si>
  <si>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</si>
  <si>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</si>
  <si>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</si>
  <si>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</si>
  <si>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</si>
  <si>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</si>
  <si>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</si>
  <si>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</si>
  <si>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</si>
  <si>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</si>
  <si>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</si>
  <si>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</si>
  <si>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</si>
  <si>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</si>
  <si>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</si>
  <si>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</si>
  <si>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</si>
  <si>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</si>
  <si>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</si>
  <si>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</si>
  <si>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</si>
  <si>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</si>
  <si>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</si>
  <si>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</si>
  <si>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</si>
  <si>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</si>
  <si>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</si>
  <si>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</si>
  <si>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</si>
  <si>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</si>
  <si>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</si>
  <si>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</si>
  <si>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</si>
  <si>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</si>
  <si>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</si>
  <si>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</si>
  <si>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</si>
  <si>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</si>
  <si>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</si>
  <si>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</si>
  <si>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</si>
  <si>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</si>
  <si>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</si>
  <si>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</si>
  <si>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</si>
  <si>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</si>
  <si>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</si>
  <si>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</si>
  <si>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</si>
  <si>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</si>
  <si>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</si>
  <si>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</si>
  <si>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</si>
  <si>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</si>
  <si>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</si>
  <si>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</si>
  <si>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</si>
  <si>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</si>
  <si>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</si>
  <si>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</si>
  <si>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</si>
  <si>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</si>
  <si>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</si>
  <si>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</si>
  <si>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</si>
  <si>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</si>
  <si>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</si>
  <si>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</si>
  <si>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</si>
  <si>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</si>
  <si>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</si>
  <si>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</si>
  <si>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</si>
  <si>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</si>
  <si>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</si>
  <si>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</si>
  <si>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</si>
  <si>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</si>
  <si>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</si>
  <si>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</si>
  <si>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</si>
  <si>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</si>
  <si>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</si>
  <si>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</si>
  <si>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</si>
  <si>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</si>
  <si>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</si>
  <si>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</si>
  <si>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</si>
  <si>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</si>
  <si>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</si>
  <si>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</si>
  <si>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</si>
  <si>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</si>
  <si>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</si>
  <si>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</si>
  <si>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</si>
  <si>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</si>
  <si>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</si>
  <si>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</si>
  <si>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</si>
  <si>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</si>
  <si>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</si>
  <si>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</si>
  <si>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</si>
  <si>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</si>
  <si>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</si>
  <si>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</si>
  <si>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</si>
  <si>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</si>
  <si>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</si>
  <si>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</si>
  <si>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</si>
  <si>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</si>
  <si>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</si>
  <si>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</si>
  <si>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</si>
  <si>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</si>
  <si>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</si>
  <si>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</si>
  <si>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</si>
  <si>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</si>
  <si>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</si>
  <si>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</si>
  <si>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</si>
  <si>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</si>
  <si>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</si>
  <si>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</si>
  <si>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</si>
  <si>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</si>
  <si>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</si>
  <si>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</si>
  <si>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</si>
  <si>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</si>
  <si>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</si>
  <si>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</si>
  <si>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</si>
  <si>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</si>
  <si>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</si>
  <si>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</si>
  <si>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</si>
  <si>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</si>
  <si>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</si>
  <si>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</si>
  <si>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</si>
  <si>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</si>
  <si>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</si>
  <si>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</si>
  <si>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</si>
  <si>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</si>
  <si>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</si>
  <si>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</si>
  <si>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</si>
  <si>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</si>
  <si>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</si>
  <si>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</si>
  <si>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</si>
  <si>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</si>
  <si>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</si>
  <si>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</si>
  <si>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</si>
  <si>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</si>
  <si>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</si>
  <si>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</si>
  <si>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</si>
  <si>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</si>
  <si>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</si>
  <si>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</si>
  <si>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</si>
  <si>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</si>
  <si>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</si>
  <si>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</si>
  <si>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</si>
  <si>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</si>
  <si>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</si>
  <si>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</si>
  <si>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</si>
  <si>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</si>
  <si>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</si>
  <si>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</si>
  <si>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</si>
  <si>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</si>
  <si>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</si>
  <si>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</si>
  <si>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</si>
  <si>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</si>
  <si>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</si>
  <si>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</si>
  <si>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</si>
  <si>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</si>
  <si>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</si>
  <si>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</si>
  <si>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</si>
  <si>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</si>
  <si>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</si>
  <si>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</si>
  <si>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</si>
  <si>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</si>
  <si>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</si>
  <si>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</si>
  <si>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</si>
  <si>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</si>
  <si>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</si>
  <si>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</si>
  <si>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</si>
  <si>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</si>
  <si>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</si>
  <si>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</si>
  <si>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</si>
  <si>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</si>
  <si>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</si>
  <si>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</si>
  <si>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</si>
  <si>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</si>
  <si>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</si>
  <si>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</si>
  <si>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</si>
  <si>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</si>
  <si>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</si>
  <si>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</si>
  <si>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</si>
  <si>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</si>
  <si>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</si>
  <si>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</si>
  <si>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</si>
  <si>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</si>
  <si>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</si>
  <si>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</si>
  <si>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</si>
  <si>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</si>
  <si>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</si>
  <si>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</si>
  <si>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</si>
  <si>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</si>
  <si>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</si>
  <si>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</si>
  <si>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</si>
  <si>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</si>
  <si>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</si>
  <si>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</si>
  <si>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</si>
  <si>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</si>
  <si>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</si>
  <si>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</si>
  <si>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</si>
  <si>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</si>
  <si>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</si>
  <si>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</si>
  <si>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</si>
  <si>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</si>
  <si>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</si>
  <si>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</si>
  <si>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</si>
  <si>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</si>
  <si>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</si>
  <si>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</si>
  <si>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</si>
  <si>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</si>
  <si>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</si>
  <si>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</si>
  <si>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</si>
  <si>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</si>
  <si>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</si>
  <si>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</si>
  <si>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</si>
  <si>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</si>
  <si>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</si>
  <si>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</si>
  <si>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</si>
  <si>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</si>
  <si>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</si>
  <si>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</si>
  <si>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</si>
  <si>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</si>
  <si>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</si>
  <si>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</si>
  <si>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</si>
  <si>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</si>
  <si>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</si>
  <si>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</si>
  <si>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</si>
  <si>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</si>
  <si>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</si>
  <si>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</si>
  <si>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</si>
  <si>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</si>
  <si>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</si>
  <si>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</si>
  <si>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</si>
  <si>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</si>
  <si>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</si>
  <si>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</si>
  <si>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</si>
  <si>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</si>
  <si>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</si>
  <si>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</si>
  <si>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</si>
  <si>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</si>
  <si>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</si>
  <si>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</si>
  <si>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</si>
  <si>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</si>
  <si>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</si>
  <si>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</si>
  <si>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</si>
  <si>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</si>
  <si>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</si>
  <si>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</si>
  <si>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</si>
  <si>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</si>
  <si>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</si>
  <si>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</si>
  <si>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</si>
  <si>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</si>
  <si>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</si>
  <si>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</si>
  <si>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</si>
  <si>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</si>
  <si>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</si>
  <si>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</si>
  <si>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</si>
  <si>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</si>
  <si>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</si>
  <si>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</si>
  <si>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</si>
  <si>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</si>
  <si>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</si>
  <si>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</si>
  <si>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</si>
  <si>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</si>
  <si>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</si>
  <si>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</si>
  <si>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</si>
  <si>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</si>
  <si>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</si>
  <si>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</si>
  <si>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</si>
  <si>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</si>
  <si>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</si>
  <si>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</si>
  <si>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</si>
  <si>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</si>
  <si>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</si>
  <si>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</si>
  <si>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</si>
  <si>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</si>
  <si>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</si>
  <si>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</si>
  <si>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</si>
  <si>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</si>
  <si>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</si>
  <si>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</si>
  <si>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</si>
  <si>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</si>
  <si>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</si>
  <si>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</si>
  <si>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</si>
  <si>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</si>
  <si>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</si>
  <si>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</si>
  <si>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</si>
  <si>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</si>
  <si>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</si>
  <si>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</si>
  <si>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</si>
  <si>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</si>
  <si>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</si>
  <si>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</si>
  <si>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</si>
  <si>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</si>
  <si>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</si>
  <si>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</si>
  <si>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</si>
  <si>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</si>
  <si>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</si>
  <si>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</si>
  <si>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</si>
  <si>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</si>
  <si>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</si>
  <si>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</si>
  <si>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</si>
  <si>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</si>
  <si>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</si>
  <si>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</si>
  <si>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</si>
  <si>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</si>
  <si>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</si>
  <si>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</si>
  <si>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</si>
  <si>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</si>
  <si>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</si>
  <si>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</si>
  <si>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</si>
  <si>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</si>
  <si>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</si>
  <si>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</si>
  <si>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</si>
  <si>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</si>
  <si>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</si>
  <si>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</si>
  <si>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</si>
  <si>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</si>
  <si>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</si>
  <si>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</si>
  <si>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</si>
  <si>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</si>
  <si>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</si>
  <si>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</si>
  <si>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</si>
  <si>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</si>
  <si>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</si>
  <si>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</si>
  <si>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</si>
  <si>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</si>
  <si>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</si>
  <si>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</si>
  <si>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</si>
  <si>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</si>
  <si>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</si>
  <si>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</si>
  <si>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</si>
  <si>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</si>
  <si>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</si>
  <si>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</si>
  <si>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</si>
  <si>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</si>
  <si>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</si>
  <si>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</si>
  <si>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</si>
  <si>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</si>
  <si>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</si>
  <si>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</si>
  <si>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</si>
  <si>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</si>
  <si>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</si>
  <si>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</si>
  <si>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</si>
  <si>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</si>
  <si>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</si>
  <si>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</si>
  <si>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</si>
  <si>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</si>
  <si>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</si>
  <si>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</si>
  <si>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</si>
  <si>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</si>
  <si>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</si>
  <si>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</si>
  <si>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</si>
  <si>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</si>
  <si>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</si>
  <si>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</si>
  <si>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</si>
  <si>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</si>
  <si>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</si>
  <si>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</si>
  <si>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</si>
  <si>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</si>
  <si>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</si>
  <si>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</si>
  <si>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</si>
  <si>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</si>
  <si>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</si>
  <si>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</si>
  <si>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</si>
  <si>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</si>
  <si>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</si>
  <si>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</si>
  <si>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</si>
  <si>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</si>
  <si>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</si>
  <si>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</si>
  <si>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</si>
  <si>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</si>
  <si>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</si>
  <si>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</si>
  <si>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</si>
  <si>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</si>
  <si>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</si>
  <si>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</si>
  <si>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</si>
  <si>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</si>
  <si>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</si>
  <si>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</si>
  <si>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</si>
  <si>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</si>
  <si>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</si>
  <si>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</si>
  <si>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</si>
  <si>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</si>
  <si>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</si>
  <si>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</si>
  <si>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</si>
  <si>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</si>
  <si>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</si>
  <si>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</si>
  <si>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</si>
  <si>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</si>
  <si>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</si>
  <si>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</si>
  <si>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</si>
  <si>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</si>
  <si>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</si>
  <si>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</si>
  <si>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</si>
  <si>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</si>
  <si>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</si>
  <si>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</si>
  <si>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</si>
  <si>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</si>
  <si>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</si>
  <si>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</si>
  <si>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</si>
  <si>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</si>
  <si>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</si>
  <si>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</si>
  <si>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</si>
  <si>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</si>
  <si>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</si>
  <si>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</si>
  <si>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</si>
  <si>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</si>
  <si>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</si>
  <si>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</si>
  <si>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</si>
  <si>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</si>
  <si>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</si>
  <si>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</si>
  <si>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</si>
  <si>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</si>
  <si>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</si>
  <si>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</si>
  <si>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</si>
  <si>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</si>
  <si>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</si>
  <si>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</si>
  <si>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</si>
  <si>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</si>
  <si>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</si>
  <si>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</si>
  <si>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</si>
  <si>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</si>
  <si>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</si>
  <si>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</si>
  <si>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</si>
  <si>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</si>
  <si>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</si>
  <si>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</si>
  <si>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</si>
  <si>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</si>
  <si>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</si>
  <si>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</si>
  <si>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</si>
  <si>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</si>
  <si>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</si>
  <si>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</si>
  <si>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</si>
  <si>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</si>
  <si>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</si>
  <si>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</si>
  <si>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</si>
  <si>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</si>
  <si>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</si>
  <si>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</si>
  <si>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</si>
  <si>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</si>
  <si>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</si>
  <si>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</si>
  <si>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</si>
  <si>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</si>
  <si>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</si>
  <si>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</si>
  <si>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</si>
  <si>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</si>
  <si>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</si>
  <si>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</si>
  <si>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</si>
  <si>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</si>
  <si>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</si>
  <si>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</si>
  <si>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</si>
  <si>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</si>
  <si>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</si>
  <si>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</si>
  <si>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</si>
  <si>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</si>
  <si>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</si>
  <si>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</si>
  <si>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</si>
  <si>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</si>
  <si>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</si>
  <si>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</si>
  <si>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</si>
  <si>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</si>
  <si>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</si>
  <si>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</si>
  <si>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</si>
  <si>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</si>
  <si>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</si>
  <si>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</si>
  <si>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</si>
  <si>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</si>
  <si>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</si>
  <si>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</si>
  <si>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</si>
  <si>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</si>
  <si>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</si>
  <si>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</si>
  <si>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</si>
  <si>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</si>
  <si>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</si>
  <si>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</si>
  <si>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</si>
  <si>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</si>
  <si>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</si>
  <si>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</si>
  <si>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</si>
  <si>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</si>
  <si>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</si>
  <si>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</si>
  <si>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</si>
  <si>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</si>
  <si>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</si>
  <si>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</si>
  <si>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</si>
  <si>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</si>
  <si>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</si>
  <si>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</si>
  <si>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</si>
  <si>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</si>
  <si>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</si>
  <si>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</si>
  <si>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</si>
  <si>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</si>
  <si>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</si>
  <si>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</si>
  <si>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</si>
  <si>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</si>
  <si>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</si>
  <si>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</si>
  <si>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</si>
  <si>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</si>
  <si>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</si>
  <si>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</si>
  <si>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</si>
  <si>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</si>
  <si>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</si>
  <si>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</si>
  <si>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</si>
  <si>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</si>
  <si>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</si>
  <si>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</si>
  <si>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</si>
  <si>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</si>
  <si>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</si>
  <si>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</si>
  <si>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</si>
  <si>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</si>
  <si>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</si>
  <si>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</si>
  <si>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</si>
  <si>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</si>
  <si>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</si>
  <si>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</si>
  <si>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</si>
  <si>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</si>
  <si>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</si>
  <si>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</si>
  <si>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</si>
  <si>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</si>
  <si>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</si>
  <si>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</si>
  <si>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</si>
  <si>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</si>
  <si>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</si>
  <si>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</si>
  <si>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</si>
  <si>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</si>
  <si>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</si>
  <si>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</si>
  <si>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</si>
  <si>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</si>
  <si>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</si>
  <si>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</si>
  <si>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</si>
  <si>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</si>
  <si>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</si>
  <si>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</si>
  <si>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</si>
  <si>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</si>
  <si>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</si>
  <si>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</si>
  <si>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</si>
  <si>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</si>
  <si>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</si>
  <si>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</si>
  <si>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</si>
  <si>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</si>
  <si>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</si>
  <si>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</si>
  <si>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</si>
  <si>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</si>
  <si>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</si>
  <si>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</si>
  <si>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</si>
  <si>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</si>
  <si>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</si>
  <si>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</si>
  <si>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</si>
  <si>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</si>
  <si>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</si>
  <si>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</si>
  <si>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</si>
  <si>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</si>
  <si>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</si>
  <si>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</si>
  <si>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</si>
  <si>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</si>
  <si>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</si>
  <si>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</si>
  <si>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</si>
  <si>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</si>
  <si>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</si>
  <si>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</si>
  <si>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</si>
  <si>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</si>
  <si>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</si>
  <si>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</si>
  <si>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</si>
  <si>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</si>
  <si>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</si>
  <si>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</si>
  <si>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</si>
  <si>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</si>
  <si>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</si>
  <si>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</si>
  <si>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</si>
  <si>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</si>
  <si>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</si>
  <si>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</si>
  <si>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</si>
  <si>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</si>
  <si>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</si>
  <si>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</si>
  <si>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</si>
  <si>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</si>
  <si>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</si>
  <si>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</si>
  <si>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</si>
  <si>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</si>
  <si>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</si>
  <si>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</si>
  <si>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</si>
  <si>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</si>
  <si>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</si>
  <si>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</si>
  <si>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</si>
  <si>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</si>
  <si>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</si>
  <si>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</si>
  <si>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</si>
  <si>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</si>
  <si>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</si>
  <si>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</si>
  <si>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</si>
  <si>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</si>
  <si>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</si>
  <si>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</si>
  <si>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</si>
  <si>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</si>
  <si>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</si>
  <si>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</si>
  <si>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</si>
  <si>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</si>
  <si>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</si>
  <si>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</si>
  <si>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</si>
  <si>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</si>
  <si>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</si>
  <si>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</si>
  <si>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</si>
  <si>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</si>
  <si>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</si>
  <si>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</si>
  <si>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</si>
  <si>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</si>
  <si>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</si>
  <si>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</si>
  <si>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</si>
  <si>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</si>
  <si>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</si>
  <si>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</si>
  <si>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</si>
  <si>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</si>
  <si>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</si>
  <si>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</si>
  <si>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</si>
  <si>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</si>
  <si>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</si>
  <si>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</si>
  <si>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</si>
  <si>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</si>
  <si>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</si>
  <si>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</si>
  <si>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</si>
  <si>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</si>
  <si>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</si>
  <si>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</si>
  <si>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</si>
  <si>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</si>
  <si>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</si>
  <si>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</si>
  <si>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</si>
  <si>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</si>
  <si>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</si>
  <si>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</si>
  <si>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</si>
  <si>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</si>
  <si>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</si>
  <si>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</si>
  <si>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</si>
  <si>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</si>
  <si>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</si>
  <si>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</si>
  <si>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</si>
  <si>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</si>
  <si>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</si>
  <si>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</si>
  <si>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</si>
  <si>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</si>
  <si>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</si>
  <si>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</si>
  <si>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</si>
  <si>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</si>
  <si>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</si>
  <si>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</si>
  <si>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</si>
  <si>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</si>
  <si>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</si>
  <si>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</si>
  <si>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</si>
  <si>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</si>
  <si>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</si>
  <si>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</si>
  <si>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</si>
  <si>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</si>
  <si>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</si>
  <si>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</si>
  <si>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</si>
  <si>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</si>
  <si>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</si>
  <si>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</si>
  <si>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</si>
  <si>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</si>
  <si>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</si>
  <si>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</si>
  <si>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</si>
  <si>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</si>
  <si>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</si>
  <si>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</si>
  <si>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</si>
  <si>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</si>
  <si>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</si>
  <si>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</si>
  <si>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</si>
  <si>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</si>
  <si>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</si>
  <si>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</si>
  <si>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</si>
  <si>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</si>
  <si>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</si>
  <si>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</si>
  <si>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</si>
  <si>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</si>
  <si>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</si>
  <si>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</si>
  <si>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</si>
  <si>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</si>
  <si>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</si>
  <si>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</si>
  <si>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</si>
  <si>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</si>
  <si>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</si>
  <si>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</si>
  <si>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</si>
  <si>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</si>
  <si>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</si>
  <si>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</si>
  <si>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</si>
  <si>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</si>
  <si>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</si>
  <si>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</si>
  <si>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</si>
  <si>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</si>
  <si>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</si>
  <si>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</si>
  <si>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</si>
  <si>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</si>
  <si>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</si>
  <si>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</si>
  <si>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</si>
  <si>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</si>
  <si>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</si>
  <si>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</si>
  <si>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</si>
  <si>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</si>
  <si>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</si>
  <si>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</si>
  <si>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</si>
  <si>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</si>
  <si>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</si>
  <si>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</si>
  <si>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</si>
  <si>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</si>
  <si>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</si>
  <si>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</si>
  <si>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</si>
  <si>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</si>
  <si>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</si>
  <si>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</si>
  <si>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</si>
  <si>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</si>
  <si>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</si>
  <si>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</si>
  <si>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</si>
  <si>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</si>
  <si>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</si>
  <si>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</si>
  <si>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</si>
  <si>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</si>
  <si>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</si>
  <si>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</si>
  <si>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</si>
  <si>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</si>
  <si>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</si>
  <si>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</si>
  <si>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</si>
  <si>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</si>
  <si>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</si>
  <si>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</si>
  <si>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</si>
  <si>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</si>
  <si>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</si>
  <si>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</si>
  <si>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</si>
  <si>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</si>
  <si>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</si>
  <si>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</si>
  <si>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</si>
  <si>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</si>
  <si>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</si>
  <si>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</si>
  <si>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</si>
  <si>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</si>
  <si>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</si>
  <si>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</si>
  <si>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</si>
  <si>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</si>
  <si>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</si>
  <si>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</si>
  <si>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</si>
  <si>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</si>
  <si>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</si>
  <si>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</si>
  <si>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</si>
  <si>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</si>
  <si>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</si>
  <si>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</si>
  <si>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</si>
  <si>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</si>
  <si>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</si>
  <si>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</si>
  <si>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</si>
  <si>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</si>
  <si>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</si>
  <si>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</si>
  <si>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</si>
  <si>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</si>
  <si>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</si>
  <si>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</si>
  <si>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</si>
  <si>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</si>
  <si>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</si>
  <si>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</si>
  <si>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</si>
  <si>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</si>
  <si>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</si>
  <si>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</si>
  <si>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</si>
  <si>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</si>
  <si>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</si>
  <si>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</si>
  <si>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</si>
  <si>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</si>
  <si>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</si>
  <si>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</si>
  <si>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</si>
  <si>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</si>
  <si>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</si>
  <si>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</si>
  <si>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</si>
  <si>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</si>
  <si>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</si>
  <si>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</si>
  <si>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</si>
  <si>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</si>
  <si>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</si>
  <si>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</si>
  <si>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</si>
  <si>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</si>
  <si>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</si>
  <si>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</si>
  <si>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</si>
  <si>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</si>
  <si>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</si>
  <si>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</si>
  <si>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</si>
  <si>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</si>
  <si>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</si>
  <si>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</si>
  <si>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</si>
  <si>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</si>
  <si>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</si>
  <si>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</si>
  <si>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</si>
  <si>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</si>
  <si>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</si>
  <si>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</si>
  <si>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</si>
  <si>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</si>
  <si>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</si>
  <si>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</si>
  <si>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</si>
  <si>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</si>
  <si>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</si>
  <si>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</si>
  <si>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</si>
  <si>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</si>
  <si>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</si>
  <si>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</si>
  <si>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</si>
  <si>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</si>
  <si>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</si>
  <si>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</si>
  <si>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</si>
  <si>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</si>
  <si>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</si>
  <si>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</si>
  <si>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</si>
  <si>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</si>
  <si>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</si>
  <si>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</si>
  <si>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</si>
  <si>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</si>
  <si>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</si>
  <si>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</si>
  <si>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</si>
  <si>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</si>
  <si>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</si>
  <si>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</si>
  <si>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</si>
  <si>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</si>
  <si>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</si>
  <si>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</si>
  <si>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</si>
  <si>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</si>
  <si>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</si>
  <si>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</si>
  <si>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</si>
  <si>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</si>
  <si>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</si>
  <si>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</si>
  <si>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</si>
  <si>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</si>
  <si>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</si>
  <si>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</si>
  <si>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</si>
  <si>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</si>
  <si>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</si>
  <si>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</si>
  <si>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</si>
  <si>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</si>
  <si>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</si>
  <si>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</si>
  <si>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</si>
  <si>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</si>
  <si>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</si>
  <si>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</si>
  <si>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</si>
  <si>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</si>
  <si>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</si>
  <si>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</si>
  <si>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</si>
  <si>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</si>
  <si>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</si>
  <si>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</si>
  <si>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</si>
  <si>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</si>
  <si>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</si>
  <si>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</si>
  <si>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</si>
  <si>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</si>
  <si>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</si>
  <si>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</si>
  <si>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</si>
  <si>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</si>
  <si>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</si>
  <si>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</si>
  <si>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</si>
  <si>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</si>
  <si>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</si>
  <si>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</si>
  <si>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</si>
  <si>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</si>
  <si>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</si>
  <si>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</si>
  <si>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</si>
  <si>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</si>
  <si>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</si>
  <si>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</si>
  <si>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</si>
  <si>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</si>
  <si>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</si>
  <si>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</si>
  <si>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</si>
  <si>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</si>
  <si>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</si>
  <si>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</si>
  <si>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</si>
  <si>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</si>
  <si>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</si>
  <si>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</si>
  <si>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</si>
  <si>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</si>
  <si>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</si>
  <si>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</si>
  <si>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</si>
  <si>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</si>
  <si>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</si>
  <si>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</si>
  <si>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</si>
  <si>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</si>
  <si>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</si>
  <si>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</si>
  <si>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</si>
  <si>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</si>
  <si>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</si>
  <si>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</si>
  <si>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</si>
  <si>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</si>
  <si>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</si>
  <si>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</si>
  <si>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</si>
  <si>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</si>
  <si>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</si>
  <si>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</si>
  <si>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</si>
  <si>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</si>
  <si>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</si>
  <si>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</si>
  <si>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</si>
  <si>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</si>
  <si>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</si>
  <si>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</si>
  <si>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</si>
  <si>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</si>
  <si>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</si>
  <si>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</si>
  <si>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</si>
  <si>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</si>
  <si>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</si>
  <si>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</si>
  <si>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</si>
  <si>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</si>
  <si>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</si>
  <si>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</si>
  <si>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</si>
  <si>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</si>
  <si>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</si>
  <si>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</si>
  <si>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</si>
  <si>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</si>
  <si>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</si>
  <si>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</si>
  <si>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</si>
  <si>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</si>
  <si>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</si>
  <si>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</si>
  <si>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</si>
  <si>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</si>
  <si>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</si>
  <si>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</si>
  <si>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</si>
  <si>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</si>
  <si>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</si>
  <si>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</si>
  <si>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</si>
  <si>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</si>
  <si>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</si>
  <si>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</si>
  <si>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</si>
  <si>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</si>
  <si>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</si>
  <si>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</si>
  <si>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</si>
  <si>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</si>
  <si>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</si>
  <si>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</si>
  <si>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</si>
  <si>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</si>
  <si>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</si>
  <si>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</si>
  <si>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</si>
  <si>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</si>
  <si>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</si>
  <si>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</si>
  <si>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</si>
  <si>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</si>
  <si>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</si>
  <si>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</si>
  <si>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</si>
  <si>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</si>
  <si>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</si>
  <si>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</si>
  <si>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</si>
  <si>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</si>
  <si>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</si>
  <si>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</si>
  <si>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</si>
  <si>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</si>
  <si>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</si>
  <si>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</si>
  <si>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</si>
  <si>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</si>
  <si>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</si>
  <si>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</si>
  <si>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</si>
  <si>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</si>
  <si>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</si>
  <si>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</si>
  <si>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</si>
  <si>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</si>
  <si>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</si>
  <si>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</si>
  <si>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</si>
  <si>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</si>
  <si>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</si>
  <si>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</si>
  <si>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</si>
  <si>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</si>
  <si>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</si>
  <si>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</si>
  <si>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</si>
  <si>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</si>
  <si>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</si>
  <si>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</si>
  <si>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</si>
  <si>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</si>
  <si>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</si>
  <si>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</si>
  <si>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</si>
  <si>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</si>
  <si>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</si>
  <si>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</si>
  <si>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</si>
  <si>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</si>
  <si>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</si>
  <si>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</si>
  <si>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</si>
  <si>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</si>
  <si>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</si>
  <si>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</si>
  <si>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</si>
  <si>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</si>
  <si>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</si>
  <si>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</si>
  <si>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</si>
  <si>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</si>
  <si>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</si>
  <si>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</si>
  <si>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</si>
  <si>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</si>
  <si>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</si>
  <si>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</si>
  <si>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</si>
  <si>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</si>
  <si>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</si>
  <si>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</si>
  <si>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</si>
  <si>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</si>
  <si>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</si>
  <si>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</si>
  <si>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</si>
  <si>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</si>
  <si>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</si>
  <si>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</si>
  <si>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</si>
  <si>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</si>
  <si>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</si>
  <si>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</si>
  <si>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</si>
  <si>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</si>
  <si>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</si>
  <si>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</si>
  <si>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</si>
  <si>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</si>
  <si>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</si>
  <si>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</si>
  <si>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</si>
  <si>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</si>
  <si>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</si>
  <si>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</si>
  <si>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</si>
  <si>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</si>
  <si>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</si>
  <si>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</si>
  <si>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</si>
  <si>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</si>
  <si>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</si>
  <si>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</si>
  <si>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</si>
  <si>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</si>
  <si>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</si>
  <si>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</si>
  <si>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</si>
  <si>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</si>
  <si>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</si>
  <si>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</si>
  <si>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</si>
  <si>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</si>
  <si>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</si>
  <si>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</si>
  <si>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</si>
  <si>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</si>
  <si>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</si>
  <si>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</si>
  <si>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</si>
  <si>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</si>
  <si>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</si>
  <si>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</si>
  <si>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</si>
  <si>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</si>
  <si>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</si>
  <si>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</si>
  <si>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</si>
  <si>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</si>
  <si>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</si>
  <si>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</si>
  <si>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</si>
  <si>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</si>
  <si>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</si>
  <si>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</si>
  <si>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</si>
  <si>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</si>
  <si>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</si>
  <si>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</si>
  <si>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</si>
  <si>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</si>
  <si>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</si>
  <si>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</si>
  <si>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</si>
  <si>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</si>
  <si>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</si>
  <si>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</si>
  <si>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</si>
  <si>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</si>
  <si>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</si>
  <si>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</si>
  <si>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</si>
  <si>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</si>
  <si>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</si>
  <si>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</si>
  <si>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</si>
  <si>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</si>
  <si>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</si>
  <si>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</si>
  <si>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</si>
  <si>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</si>
  <si>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</si>
  <si>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</si>
  <si>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</si>
  <si>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</si>
  <si>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</si>
  <si>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</si>
  <si>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</si>
  <si>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</si>
  <si>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</si>
  <si>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</si>
  <si>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</si>
  <si>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</si>
  <si>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</si>
  <si>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</si>
  <si>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</si>
  <si>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</si>
  <si>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</si>
  <si>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</si>
  <si>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</si>
  <si>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</si>
  <si>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</si>
  <si>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</si>
  <si>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</si>
  <si>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</si>
  <si>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</si>
  <si>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</si>
  <si>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</si>
  <si>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</si>
  <si>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</si>
  <si>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</si>
  <si>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</si>
  <si>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</si>
  <si>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</si>
  <si>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</si>
  <si>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</si>
  <si>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</si>
  <si>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</si>
  <si>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</si>
  <si>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</si>
  <si>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</si>
  <si>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</si>
  <si>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</si>
  <si>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</si>
  <si>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</si>
  <si>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</si>
  <si>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</si>
  <si>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</si>
  <si>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</si>
  <si>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</si>
  <si>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</si>
  <si>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</si>
  <si>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</si>
  <si>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</si>
  <si>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</si>
  <si>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</si>
  <si>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</si>
  <si>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</si>
  <si>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</si>
  <si>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</si>
  <si>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</si>
  <si>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</si>
  <si>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</si>
  <si>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</si>
  <si>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</si>
  <si>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</si>
  <si>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</si>
  <si>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</si>
  <si>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</si>
  <si>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</si>
  <si>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</si>
  <si>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</si>
  <si>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</si>
  <si>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</si>
  <si>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</si>
  <si>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</si>
  <si>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</si>
  <si>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</si>
  <si>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</si>
  <si>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</si>
  <si>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</si>
  <si>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</si>
  <si>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</si>
  <si>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</si>
  <si>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</si>
  <si>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</si>
  <si>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</si>
  <si>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</si>
  <si>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</si>
  <si>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</si>
  <si>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</si>
  <si>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</si>
  <si>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</si>
  <si>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</si>
  <si>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</si>
  <si>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</si>
  <si>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</si>
  <si>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</si>
  <si>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</si>
  <si>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</si>
  <si>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</si>
  <si>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</si>
  <si>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</si>
  <si>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</si>
  <si>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</si>
  <si>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</si>
  <si>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</si>
  <si>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</si>
  <si>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</si>
  <si>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</si>
  <si>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</si>
  <si>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</si>
  <si>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</si>
  <si>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</si>
  <si>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</si>
  <si>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</si>
  <si>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</si>
  <si>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</si>
  <si>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</si>
  <si>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</si>
  <si>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</si>
  <si>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</si>
  <si>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</si>
  <si>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</si>
  <si>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</si>
  <si>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</si>
  <si>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</si>
  <si>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</si>
  <si>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</si>
  <si>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</si>
  <si>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</si>
  <si>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</si>
  <si>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</si>
  <si>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</si>
  <si>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</si>
  <si>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</si>
  <si>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</si>
  <si>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</si>
  <si>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</si>
  <si>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</si>
  <si>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</si>
  <si>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</si>
  <si>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</si>
  <si>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</si>
  <si>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</si>
  <si>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</si>
  <si>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</si>
  <si>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</si>
  <si>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</si>
  <si>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</si>
  <si>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</si>
  <si>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</si>
  <si>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</si>
  <si>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</si>
  <si>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</si>
  <si>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</si>
  <si>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</si>
  <si>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</si>
  <si>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</si>
  <si>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</si>
  <si>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</si>
  <si>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</si>
  <si>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</si>
  <si>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</si>
  <si>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</si>
  <si>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</si>
  <si>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</si>
  <si>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</si>
  <si>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</si>
  <si>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</si>
  <si>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</si>
  <si>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</si>
  <si>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</si>
  <si>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</si>
  <si>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</si>
  <si>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</si>
  <si>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</si>
  <si>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</si>
  <si>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</si>
  <si>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</si>
  <si>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</si>
  <si>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</si>
  <si>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</si>
  <si>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</si>
  <si>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</si>
  <si>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</si>
  <si>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</si>
  <si>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</si>
  <si>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</si>
  <si>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</si>
  <si>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</si>
  <si>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</si>
  <si>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</si>
  <si>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</si>
  <si>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</si>
  <si>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</si>
  <si>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</si>
  <si>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</si>
  <si>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</si>
  <si>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</si>
  <si>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</si>
  <si>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</si>
  <si>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</si>
  <si>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</si>
  <si>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</si>
  <si>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</si>
  <si>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</si>
  <si>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</si>
  <si>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</si>
  <si>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</si>
  <si>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</si>
  <si>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</si>
  <si>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</si>
  <si>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</si>
  <si>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</si>
  <si>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</si>
  <si>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</si>
  <si>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</si>
  <si>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</si>
  <si>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</si>
  <si>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</si>
  <si>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</si>
  <si>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</si>
  <si>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</si>
  <si>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</si>
  <si>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</si>
  <si>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</si>
  <si>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</si>
  <si>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</si>
  <si>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</si>
  <si>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</si>
  <si>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</si>
  <si>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</si>
  <si>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</si>
  <si>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</si>
  <si>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</si>
  <si>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</si>
  <si>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</si>
  <si>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</si>
  <si>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</si>
  <si>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</si>
  <si>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</si>
  <si>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</si>
  <si>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</si>
  <si>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</si>
  <si>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</si>
  <si>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</si>
  <si>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</si>
  <si>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</si>
  <si>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</si>
  <si>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</si>
  <si>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</si>
  <si>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</si>
  <si>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</si>
  <si>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</si>
  <si>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</si>
  <si>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</si>
  <si>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</si>
  <si>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</si>
  <si>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</si>
  <si>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</si>
  <si>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</si>
  <si>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</si>
  <si>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</si>
  <si>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</si>
  <si>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</si>
  <si>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</si>
  <si>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</si>
  <si>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</si>
  <si>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</si>
  <si>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</si>
  <si>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</si>
  <si>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</si>
  <si>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</si>
  <si>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</si>
  <si>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</si>
  <si>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</si>
  <si>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</si>
  <si>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</si>
  <si>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</si>
  <si>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</si>
  <si>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</si>
  <si>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</si>
  <si>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</si>
  <si>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</si>
  <si>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</si>
  <si>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</si>
  <si>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</si>
  <si>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</si>
  <si>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</si>
  <si>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</si>
  <si>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</si>
  <si>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</si>
  <si>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</si>
  <si>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</si>
  <si>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</si>
  <si>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</si>
  <si>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</si>
  <si>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</si>
  <si>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</si>
  <si>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</si>
  <si>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</si>
  <si>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</si>
  <si>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</si>
  <si>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</si>
  <si>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</si>
  <si>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</si>
  <si>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</si>
  <si>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</si>
  <si>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</si>
  <si>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</si>
  <si>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</si>
  <si>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</si>
  <si>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</si>
  <si>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</si>
  <si>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</si>
  <si>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</si>
  <si>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</si>
  <si>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</si>
  <si>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</si>
  <si>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</si>
  <si>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</si>
  <si>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</si>
  <si>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</si>
  <si>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</si>
  <si>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</si>
  <si>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</si>
  <si>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</si>
  <si>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</si>
  <si>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</si>
  <si>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</si>
  <si>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</si>
  <si>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</si>
  <si>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</si>
  <si>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</si>
  <si>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</si>
  <si>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</si>
  <si>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</si>
  <si>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</si>
  <si>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</si>
  <si>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</si>
  <si>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</si>
  <si>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</si>
  <si>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</si>
  <si>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</si>
  <si>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</si>
  <si>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</si>
  <si>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</si>
  <si>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</si>
  <si>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</si>
  <si>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</si>
  <si>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</si>
  <si>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</si>
  <si>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</si>
  <si>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</si>
  <si>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</si>
  <si>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</si>
  <si>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</si>
  <si>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</si>
  <si>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</si>
  <si>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</si>
  <si>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</si>
  <si>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</si>
  <si>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</si>
  <si>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</si>
  <si>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</si>
  <si>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</si>
  <si>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</si>
  <si>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</si>
  <si>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</si>
  <si>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</si>
  <si>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</si>
  <si>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</si>
  <si>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</si>
  <si>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</si>
  <si>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</si>
  <si>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</si>
  <si>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</si>
  <si>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</si>
  <si>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</si>
  <si>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</si>
  <si>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</si>
  <si>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</si>
  <si>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</si>
  <si>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</si>
  <si>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</si>
  <si>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</si>
  <si>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</si>
  <si>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</si>
  <si>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</si>
  <si>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</si>
  <si>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</si>
  <si>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</si>
  <si>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</si>
  <si>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</si>
  <si>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</si>
  <si>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</si>
  <si>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</si>
  <si>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</si>
  <si>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</si>
  <si>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</si>
  <si>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</si>
  <si>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</si>
  <si>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</si>
  <si>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</si>
  <si>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</si>
  <si>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</si>
  <si>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</si>
  <si>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</si>
  <si>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</si>
  <si>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</si>
  <si>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</si>
  <si>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</si>
  <si>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</si>
  <si>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</si>
  <si>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</si>
  <si>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</si>
  <si>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</si>
  <si>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</si>
  <si>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</si>
  <si>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</si>
  <si>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</si>
  <si>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</si>
  <si>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</si>
  <si>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</si>
  <si>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</si>
  <si>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</si>
  <si>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</si>
  <si>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</si>
  <si>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</si>
  <si>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</si>
  <si>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</si>
  <si>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</si>
  <si>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</si>
  <si>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</si>
  <si>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</si>
  <si>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</si>
  <si>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</si>
  <si>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</si>
  <si>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</si>
  <si>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</si>
  <si>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</si>
  <si>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</si>
  <si>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</si>
  <si>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</si>
  <si>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</si>
  <si>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</si>
  <si>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</si>
  <si>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</si>
  <si>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</si>
  <si>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</si>
  <si>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</si>
  <si>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</si>
  <si>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</si>
  <si>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</si>
  <si>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</si>
  <si>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</si>
  <si>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</si>
  <si>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</si>
  <si>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</si>
  <si>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</si>
  <si>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</si>
  <si>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</si>
  <si>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</si>
  <si>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</si>
  <si>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</si>
  <si>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</si>
  <si>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</si>
  <si>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</si>
  <si>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</si>
  <si>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</si>
  <si>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</si>
  <si>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</si>
  <si>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</si>
  <si>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</si>
  <si>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</si>
  <si>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</si>
  <si>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</si>
  <si>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</si>
  <si>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</si>
  <si>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</si>
  <si>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</si>
  <si>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</si>
  <si>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</si>
  <si>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</si>
  <si>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</si>
  <si>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</si>
  <si>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</si>
  <si>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</si>
  <si>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</si>
  <si>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</si>
  <si>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</si>
  <si>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</si>
  <si>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</si>
  <si>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</si>
  <si>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</si>
  <si>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</si>
  <si>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</si>
  <si>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</si>
  <si>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</si>
  <si>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</si>
  <si>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</si>
  <si>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</si>
  <si>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</si>
  <si>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</si>
  <si>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</si>
  <si>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</si>
  <si>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</si>
  <si>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</si>
  <si>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</si>
  <si>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</si>
  <si>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</si>
  <si>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</si>
  <si>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</si>
  <si>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</si>
  <si>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</si>
  <si>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</si>
  <si>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</si>
  <si>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</si>
  <si>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</si>
  <si>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</si>
  <si>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</si>
  <si>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</si>
  <si>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</si>
  <si>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</si>
  <si>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</si>
  <si>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</si>
  <si>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</si>
  <si>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</si>
  <si>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</si>
  <si>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</si>
  <si>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</si>
  <si>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</si>
  <si>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</si>
  <si>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</si>
  <si>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</si>
  <si>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</si>
  <si>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</si>
  <si>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</si>
  <si>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</si>
  <si>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</si>
  <si>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</si>
  <si>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</si>
  <si>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</si>
  <si>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</si>
  <si>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</si>
  <si>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</si>
  <si>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</si>
  <si>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</si>
  <si>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</si>
  <si>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</si>
  <si>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</si>
  <si>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</si>
  <si>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</si>
  <si>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</si>
  <si>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</si>
  <si>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</si>
  <si>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</si>
  <si>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</si>
  <si>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</si>
  <si>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</si>
  <si>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</si>
  <si>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</si>
  <si>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</si>
  <si>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</si>
  <si>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</si>
  <si>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</si>
  <si>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</si>
  <si>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</si>
  <si>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</si>
  <si>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</si>
  <si>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</si>
  <si>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</si>
  <si>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</si>
  <si>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</si>
  <si>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</si>
  <si>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</si>
  <si>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</si>
  <si>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</si>
  <si>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</si>
  <si>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</si>
  <si>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</si>
  <si>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</si>
  <si>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</si>
  <si>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</si>
  <si>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</si>
  <si>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</si>
  <si>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</si>
  <si>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</si>
  <si>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</si>
  <si>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</si>
  <si>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</si>
  <si>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</si>
  <si>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</si>
  <si>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</si>
  <si>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</si>
  <si>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</si>
  <si>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</si>
  <si>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</si>
  <si>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</si>
  <si>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</si>
  <si>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</si>
  <si>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</si>
  <si>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</si>
  <si>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</si>
  <si>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</si>
  <si>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</si>
  <si>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</si>
  <si>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</si>
  <si>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</si>
  <si>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</si>
  <si>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</si>
  <si>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</si>
  <si>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</si>
  <si>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</si>
  <si>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</si>
  <si>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</si>
  <si>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</si>
  <si>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</si>
  <si>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</si>
  <si>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</si>
  <si>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</si>
  <si>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</si>
  <si>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</si>
  <si>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</si>
  <si>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</si>
  <si>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</si>
  <si>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</si>
  <si>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</si>
  <si>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</si>
  <si>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</si>
  <si>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</si>
  <si>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</si>
  <si>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</si>
  <si>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</si>
  <si>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</si>
  <si>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</si>
  <si>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</si>
  <si>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</si>
  <si>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</si>
  <si>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</si>
  <si>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</si>
  <si>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</si>
  <si>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</si>
  <si>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</si>
  <si>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</si>
  <si>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</si>
  <si>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</si>
  <si>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</si>
  <si>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</si>
  <si>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</si>
  <si>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</si>
  <si>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</si>
  <si>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</si>
  <si>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</si>
  <si>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</si>
  <si>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</si>
  <si>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</si>
  <si>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</si>
  <si>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</si>
  <si>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</si>
  <si>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</si>
  <si>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</si>
  <si>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</si>
  <si>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</si>
  <si>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</si>
  <si>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</si>
  <si>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</si>
  <si>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</si>
  <si>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</si>
  <si>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</si>
  <si>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</si>
  <si>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</si>
  <si>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</si>
  <si>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</si>
  <si>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</si>
  <si>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</si>
  <si>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</si>
  <si>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</si>
  <si>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</si>
  <si>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</si>
  <si>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</si>
  <si>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</si>
  <si>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</si>
  <si>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</si>
  <si>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</si>
  <si>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</si>
  <si>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</si>
  <si>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</si>
  <si>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</si>
  <si>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</si>
  <si>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</si>
  <si>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</si>
  <si>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</si>
  <si>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</si>
  <si>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</si>
  <si>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</si>
  <si>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</si>
  <si>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</si>
  <si>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</si>
  <si>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</si>
  <si>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</si>
  <si>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</si>
  <si>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</si>
  <si>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</si>
  <si>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</si>
  <si>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</si>
  <si>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</si>
  <si>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</si>
  <si>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</si>
  <si>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</si>
  <si>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</si>
  <si>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</si>
  <si>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</si>
  <si>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</si>
  <si>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</si>
  <si>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</si>
  <si>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</si>
  <si>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</si>
  <si>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</si>
  <si>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</si>
  <si>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</si>
  <si>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</si>
  <si>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</si>
  <si>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</si>
  <si>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</si>
  <si>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</si>
  <si>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</si>
  <si>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</si>
  <si>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</si>
  <si>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</si>
  <si>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</si>
  <si>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</si>
  <si>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</si>
  <si>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</si>
  <si>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</si>
  <si>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</si>
  <si>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</si>
  <si>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</si>
  <si>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</si>
  <si>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</si>
  <si>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</si>
  <si>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</si>
  <si>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</si>
  <si>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</si>
  <si>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</si>
  <si>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</si>
  <si>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</si>
  <si>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</si>
  <si>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</si>
  <si>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</si>
  <si>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</si>
  <si>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</si>
  <si>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</si>
  <si>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</si>
  <si>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</si>
  <si>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</si>
  <si>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</si>
  <si>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</si>
  <si>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</si>
  <si>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</si>
  <si>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</si>
  <si>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</si>
  <si>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</si>
  <si>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</si>
  <si>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</si>
  <si>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</si>
  <si>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</si>
  <si>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</si>
  <si>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</si>
  <si>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</si>
  <si>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</si>
  <si>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</si>
  <si>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</si>
  <si>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</si>
  <si>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</si>
  <si>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</si>
  <si>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</si>
  <si>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</si>
  <si>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</si>
  <si>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</si>
  <si>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</si>
  <si>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</si>
  <si>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</si>
  <si>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</si>
  <si>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</si>
  <si>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</si>
  <si>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</si>
  <si>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</si>
  <si>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</si>
  <si>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</si>
  <si>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</si>
  <si>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</si>
  <si>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</si>
  <si>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</si>
  <si>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</si>
  <si>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</si>
  <si>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</si>
  <si>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</si>
  <si>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</si>
  <si>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</si>
  <si>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</si>
  <si>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</si>
  <si>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</si>
  <si>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</si>
  <si>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</si>
  <si>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</si>
  <si>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</si>
  <si>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</si>
  <si>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</si>
  <si>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</si>
  <si>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</si>
  <si>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</si>
  <si>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</si>
  <si>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</si>
  <si>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</si>
  <si>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</si>
  <si>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</si>
  <si>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</si>
  <si>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</si>
  <si>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</si>
  <si>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</si>
  <si>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</si>
  <si>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</si>
  <si>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</si>
  <si>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</si>
  <si>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</si>
  <si>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</si>
  <si>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</si>
  <si>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</si>
  <si>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</si>
  <si>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</si>
  <si>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</si>
  <si>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</si>
  <si>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</si>
  <si>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</si>
  <si>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</si>
  <si>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</si>
  <si>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</si>
  <si>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</si>
  <si>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</si>
  <si>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</si>
  <si>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</si>
  <si>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</si>
  <si>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</si>
  <si>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</si>
  <si>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</si>
  <si>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</si>
  <si>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</si>
  <si>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</si>
  <si>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</si>
  <si>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</si>
  <si>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</si>
  <si>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</si>
  <si>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</si>
  <si>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</si>
  <si>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</si>
  <si>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</si>
  <si>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</si>
  <si>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</si>
  <si>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</si>
  <si>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</si>
  <si>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</si>
  <si>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</si>
  <si>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</si>
  <si>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</si>
  <si>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</si>
  <si>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</si>
  <si>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</si>
  <si>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</si>
  <si>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</si>
  <si>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</si>
  <si>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</si>
  <si>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</si>
  <si>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</si>
  <si>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</si>
  <si>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</si>
  <si>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</si>
  <si>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</si>
  <si>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</si>
  <si>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</si>
  <si>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</si>
  <si>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</si>
  <si>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</si>
  <si>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</si>
  <si>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</si>
  <si>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</si>
  <si>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</si>
  <si>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</si>
  <si>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</si>
  <si>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</si>
  <si>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</si>
  <si>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</si>
  <si>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</si>
  <si>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</si>
  <si>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</si>
  <si>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</si>
  <si>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</si>
  <si>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</si>
  <si>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</si>
  <si>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</si>
  <si>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</si>
  <si>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</si>
  <si>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</si>
  <si>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</si>
  <si>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</si>
  <si>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</si>
  <si>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</si>
  <si>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</si>
  <si>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</si>
  <si>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</si>
  <si>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</si>
  <si>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</si>
  <si>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</si>
  <si>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</si>
  <si>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</si>
  <si>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</si>
  <si>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</si>
  <si>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</si>
  <si>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</si>
  <si>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</si>
  <si>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</si>
  <si>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</si>
  <si>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</si>
  <si>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</si>
  <si>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</si>
  <si>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</si>
  <si>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</si>
  <si>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</si>
  <si>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</si>
  <si>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</si>
  <si>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</si>
  <si>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</si>
  <si>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</si>
  <si>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</si>
  <si>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</si>
  <si>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</si>
  <si>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</si>
  <si>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</si>
  <si>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</si>
  <si>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</si>
  <si>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</si>
  <si>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</si>
  <si>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</si>
  <si>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</si>
  <si>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</si>
  <si>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</si>
  <si>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</si>
  <si>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</si>
  <si>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</si>
  <si>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</si>
  <si>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</si>
  <si>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</si>
  <si>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</si>
  <si>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</si>
  <si>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</si>
  <si>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</si>
  <si>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</si>
  <si>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</si>
  <si>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</si>
  <si>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</si>
  <si>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</si>
  <si>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</si>
  <si>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</si>
  <si>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</si>
  <si>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</si>
  <si>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</si>
  <si>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</si>
  <si>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</si>
  <si>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</si>
  <si>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</si>
  <si>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</si>
  <si>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</si>
  <si>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</si>
  <si>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</si>
  <si>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</si>
  <si>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</si>
  <si>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</si>
  <si>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</si>
  <si>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</si>
  <si>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</si>
  <si>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</si>
  <si>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</si>
  <si>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</si>
  <si>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</si>
  <si>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</si>
  <si>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</si>
  <si>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</si>
  <si>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</si>
  <si>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</si>
  <si>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</si>
  <si>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</si>
  <si>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</si>
  <si>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</si>
  <si>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</si>
  <si>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</si>
  <si>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</si>
  <si>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</si>
  <si>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</si>
  <si>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</si>
  <si>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</si>
  <si>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</si>
  <si>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</si>
  <si>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</si>
  <si>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</si>
  <si>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</si>
  <si>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</si>
  <si>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</si>
  <si>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</si>
  <si>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</si>
  <si>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</si>
  <si>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</si>
  <si>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</si>
  <si>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</si>
  <si>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</si>
  <si>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</si>
  <si>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</si>
  <si>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</si>
  <si>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</si>
  <si>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</si>
  <si>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</si>
  <si>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</si>
  <si>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</si>
  <si>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</si>
  <si>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</si>
  <si>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</si>
  <si>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</si>
  <si>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</si>
  <si>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</si>
  <si>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</si>
  <si>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</si>
  <si>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</si>
  <si>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</si>
  <si>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</si>
  <si>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</si>
  <si>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</si>
  <si>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</si>
  <si>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</si>
  <si>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</si>
  <si>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</si>
  <si>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</si>
  <si>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</si>
  <si>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</si>
  <si>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</si>
  <si>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</si>
  <si>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</si>
  <si>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</si>
  <si>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</si>
  <si>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</si>
  <si>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</si>
  <si>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</si>
  <si>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</si>
  <si>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</si>
  <si>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</si>
  <si>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</si>
  <si>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</si>
  <si>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</si>
  <si>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</si>
  <si>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</si>
  <si>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</si>
  <si>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</si>
  <si>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</si>
  <si>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</si>
  <si>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</si>
  <si>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</si>
  <si>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</si>
  <si>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</si>
  <si>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</si>
  <si>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</si>
  <si>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</si>
  <si>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</si>
  <si>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</si>
  <si>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</si>
  <si>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</si>
  <si>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</si>
  <si>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</si>
  <si>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</si>
  <si>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</si>
  <si>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</si>
  <si>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</si>
  <si>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</si>
  <si>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</si>
  <si>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</si>
  <si>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</si>
  <si>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</si>
  <si>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</si>
  <si>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</si>
  <si>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</si>
  <si>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</si>
  <si>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</si>
  <si>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</si>
  <si>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</si>
  <si>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</si>
  <si>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</si>
  <si>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</si>
  <si>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</si>
  <si>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</si>
  <si>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</si>
  <si>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</si>
  <si>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</si>
  <si>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</si>
  <si>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</si>
  <si>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</si>
  <si>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</si>
  <si>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</si>
  <si>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</si>
  <si>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</si>
  <si>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</si>
  <si>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</si>
  <si>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</si>
  <si>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</si>
  <si>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</si>
  <si>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</si>
  <si>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</si>
  <si>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</si>
  <si>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</si>
  <si>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</si>
  <si>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</si>
  <si>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</si>
  <si>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</si>
  <si>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</si>
  <si>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</si>
  <si>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</si>
  <si>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</si>
  <si>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</si>
  <si>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</si>
  <si>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</si>
  <si>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</si>
  <si>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</si>
  <si>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</si>
  <si>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</si>
  <si>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</si>
  <si>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</si>
  <si>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</si>
  <si>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</si>
  <si>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</si>
  <si>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</si>
  <si>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</si>
  <si>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</si>
  <si>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</si>
  <si>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</si>
  <si>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</si>
  <si>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</si>
  <si>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</si>
  <si>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</si>
  <si>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</si>
  <si>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</si>
  <si>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</si>
  <si>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</si>
  <si>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</si>
  <si>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</si>
  <si>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</si>
  <si>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</si>
  <si>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</si>
  <si>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</si>
  <si>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</si>
  <si>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</si>
  <si>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</si>
  <si>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</si>
  <si>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</si>
  <si>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</si>
  <si>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</si>
  <si>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</si>
  <si>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</si>
  <si>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</si>
  <si>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</si>
  <si>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</si>
  <si>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</si>
  <si>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</si>
  <si>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</si>
  <si>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</si>
  <si>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</si>
  <si>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</si>
  <si>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</si>
  <si>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</si>
  <si>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</si>
  <si>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</si>
  <si>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</si>
  <si>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</si>
  <si>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</si>
  <si>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</si>
  <si>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</si>
  <si>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</si>
  <si>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</si>
  <si>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</si>
  <si>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</si>
  <si>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</si>
  <si>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</si>
  <si>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</si>
  <si>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</si>
  <si>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</si>
  <si>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</si>
  <si>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</si>
  <si>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</si>
  <si>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</si>
  <si>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</si>
  <si>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</si>
  <si>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</si>
  <si>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</si>
  <si>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</si>
  <si>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</si>
  <si>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</si>
  <si>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</si>
  <si>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</si>
  <si>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</si>
  <si>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</si>
  <si>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</si>
  <si>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</si>
  <si>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</si>
  <si>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</si>
  <si>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</si>
  <si>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</si>
  <si>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</si>
  <si>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</si>
  <si>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</si>
  <si>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</si>
  <si>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</si>
  <si>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</si>
  <si>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</si>
  <si>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</si>
  <si>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</si>
  <si>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</si>
  <si>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</si>
  <si>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</si>
  <si>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</si>
  <si>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</si>
  <si>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</si>
  <si>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</si>
  <si>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</si>
  <si>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</si>
  <si>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</si>
  <si>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</si>
  <si>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</si>
  <si>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</si>
  <si>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</si>
  <si>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</si>
  <si>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</si>
  <si>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</si>
  <si>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</si>
  <si>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</si>
  <si>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</si>
  <si>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</si>
  <si>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</si>
  <si>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</si>
  <si>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</si>
  <si>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</si>
  <si>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</si>
  <si>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</si>
  <si>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</si>
  <si>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</si>
  <si>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</si>
  <si>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</si>
  <si>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</si>
  <si>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</si>
  <si>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</si>
  <si>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</si>
  <si>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</si>
  <si>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</si>
  <si>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</si>
  <si>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</si>
  <si>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</si>
  <si>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</si>
  <si>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</si>
  <si>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</si>
  <si>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</si>
  <si>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</si>
  <si>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</si>
  <si>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</si>
  <si>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</si>
  <si>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</si>
  <si>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</si>
  <si>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</si>
  <si>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</si>
  <si>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</si>
  <si>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</si>
  <si>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</si>
  <si>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</si>
  <si>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</si>
  <si>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</si>
  <si>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</si>
  <si>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</si>
  <si>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</si>
  <si>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</si>
  <si>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</si>
  <si>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</si>
  <si>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</si>
  <si>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</si>
  <si>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</si>
  <si>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</si>
  <si>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</si>
  <si>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</si>
  <si>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</si>
  <si>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</si>
  <si>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</si>
  <si>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</si>
  <si>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</si>
  <si>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</si>
  <si>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</si>
  <si>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</si>
  <si>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</si>
  <si>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</si>
  <si>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</si>
  <si>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</si>
  <si>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</si>
  <si>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</si>
  <si>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</si>
  <si>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</si>
  <si>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</si>
  <si>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</si>
  <si>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</si>
  <si>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</si>
  <si>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</si>
  <si>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</si>
  <si>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</si>
  <si>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</si>
  <si>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</si>
  <si>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</si>
  <si>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</si>
  <si>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</si>
  <si>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</si>
  <si>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</si>
  <si>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</si>
  <si>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</si>
  <si>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</si>
  <si>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</si>
  <si>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</si>
  <si>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</si>
  <si>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</si>
  <si>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</si>
  <si>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</si>
  <si>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</si>
  <si>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</si>
  <si>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</si>
  <si>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</si>
  <si>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</si>
  <si>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</si>
  <si>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</si>
  <si>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</si>
  <si>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</si>
  <si>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</si>
  <si>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</si>
  <si>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</si>
  <si>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</si>
  <si>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</si>
  <si>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</si>
  <si>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</si>
  <si>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</si>
  <si>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</si>
  <si>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</si>
  <si>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</si>
  <si>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</si>
  <si>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</si>
  <si>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</si>
  <si>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</si>
  <si>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</si>
  <si>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</si>
  <si>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</si>
  <si>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</si>
  <si>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</si>
  <si>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</si>
  <si>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</si>
  <si>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</si>
  <si>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</si>
  <si>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</si>
  <si>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</si>
  <si>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</si>
  <si>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</si>
  <si>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</si>
  <si>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</si>
  <si>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</si>
  <si>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</si>
  <si>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</si>
  <si>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</si>
  <si>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</si>
  <si>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</si>
  <si>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</si>
  <si>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</si>
  <si>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</si>
  <si>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</si>
  <si>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</si>
  <si>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</si>
  <si>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</si>
  <si>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</si>
  <si>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</si>
  <si>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</si>
  <si>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</si>
  <si>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</si>
  <si>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</si>
  <si>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</si>
  <si>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</si>
  <si>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</si>
  <si>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</si>
  <si>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</si>
  <si>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</si>
  <si>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</si>
  <si>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</si>
  <si>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</si>
  <si>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</si>
  <si>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</si>
  <si>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</si>
  <si>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</si>
  <si>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</si>
  <si>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</si>
  <si>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</si>
  <si>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</si>
  <si>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</si>
  <si>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</si>
  <si>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</si>
  <si>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</si>
  <si>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</si>
  <si>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</si>
  <si>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</si>
  <si>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</si>
  <si>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</si>
  <si>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</si>
  <si>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</si>
  <si>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</si>
  <si>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</si>
  <si>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</si>
  <si>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</si>
  <si>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</si>
  <si>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</si>
  <si>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</si>
  <si>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</si>
  <si>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</si>
  <si>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</si>
  <si>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</si>
  <si>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</si>
  <si>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</si>
  <si>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</si>
  <si>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</si>
  <si>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</si>
  <si>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</si>
  <si>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</si>
  <si>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</si>
  <si>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</si>
  <si>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</si>
  <si>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</si>
  <si>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</si>
  <si>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</si>
  <si>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</si>
  <si>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</si>
  <si>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</si>
  <si>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</si>
  <si>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</si>
  <si>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</si>
  <si>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</si>
  <si>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</si>
  <si>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</si>
  <si>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</si>
  <si>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</si>
  <si>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</si>
  <si>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</si>
  <si>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</si>
  <si>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</si>
  <si>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</si>
  <si>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</si>
  <si>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</si>
  <si>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</si>
  <si>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</si>
  <si>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</si>
  <si>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</si>
  <si>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</si>
  <si>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</si>
  <si>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</si>
  <si>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</si>
  <si>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</si>
  <si>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</si>
  <si>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</si>
  <si>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</si>
  <si>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</si>
  <si>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</si>
  <si>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</si>
  <si>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</si>
  <si>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</si>
  <si>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</si>
  <si>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</si>
  <si>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</si>
  <si>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</si>
  <si>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</si>
  <si>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</si>
  <si>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</si>
  <si>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</si>
  <si>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</si>
  <si>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</si>
  <si>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</si>
  <si>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</si>
  <si>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</si>
  <si>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</si>
  <si>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</si>
  <si>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</si>
  <si>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</si>
  <si>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</si>
  <si>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</si>
  <si>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</si>
  <si>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</si>
  <si>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</si>
  <si>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</si>
  <si>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</si>
  <si>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</si>
  <si>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</si>
  <si>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</si>
  <si>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</si>
  <si>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</si>
  <si>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</si>
  <si>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</si>
  <si>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</si>
  <si>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</si>
  <si>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</si>
  <si>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</si>
  <si>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</si>
  <si>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</si>
  <si>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</si>
  <si>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</si>
  <si>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</si>
  <si>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</si>
  <si>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</si>
  <si>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</si>
  <si>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</si>
  <si>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</si>
  <si>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</si>
  <si>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</si>
  <si>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</si>
  <si>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</si>
  <si>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</si>
  <si>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</si>
  <si>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</si>
  <si>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</si>
  <si>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</si>
  <si>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</si>
  <si>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</si>
  <si>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</si>
  <si>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</si>
  <si>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</si>
  <si>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</si>
  <si>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</si>
  <si>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</si>
  <si>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</si>
  <si>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</si>
  <si>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</si>
  <si>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</si>
  <si>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</si>
  <si>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</si>
  <si>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</si>
  <si>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</si>
  <si>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</si>
  <si>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</si>
  <si>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</si>
  <si>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</si>
  <si>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</si>
  <si>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</si>
  <si>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</si>
  <si>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</si>
  <si>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</si>
  <si>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</si>
  <si>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</si>
  <si>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</si>
  <si>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</si>
  <si>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</si>
  <si>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</si>
  <si>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</si>
  <si>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</si>
  <si>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</si>
  <si>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</si>
  <si>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</si>
  <si>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</si>
  <si>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</si>
  <si>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</si>
  <si>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</si>
  <si>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</si>
  <si>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</si>
  <si>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</si>
  <si>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</si>
  <si>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</si>
  <si>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</si>
  <si>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</si>
  <si>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</si>
  <si>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</si>
  <si>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</si>
  <si>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</si>
  <si>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</si>
  <si>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</si>
  <si>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</si>
  <si>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</si>
  <si>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</si>
  <si>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</si>
  <si>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</si>
  <si>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</si>
  <si>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</si>
  <si>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</si>
  <si>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</si>
  <si>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</si>
  <si>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</si>
  <si>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</si>
  <si>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</si>
  <si>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</si>
  <si>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</si>
  <si>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</si>
  <si>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</si>
  <si>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</si>
  <si>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</si>
  <si>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</si>
  <si>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</si>
  <si>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</si>
  <si>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</si>
  <si>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</si>
  <si>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</si>
  <si>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</si>
  <si>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</si>
  <si>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</si>
  <si>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</si>
  <si>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</si>
  <si>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</si>
  <si>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</si>
  <si>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</si>
  <si>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</si>
  <si>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</si>
  <si>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</si>
  <si>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</si>
  <si>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</si>
  <si>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</si>
  <si>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</si>
  <si>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</si>
  <si>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</si>
  <si>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</si>
  <si>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</si>
  <si>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</si>
  <si>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</si>
  <si>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</si>
  <si>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</si>
  <si>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</si>
  <si>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</si>
  <si>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</si>
  <si>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</si>
  <si>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</si>
  <si>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</si>
  <si>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</si>
  <si>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</si>
  <si>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</si>
  <si>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</si>
  <si>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</si>
  <si>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</si>
  <si>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</si>
  <si>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</si>
  <si>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</si>
  <si>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</si>
  <si>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</si>
  <si>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</si>
  <si>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</si>
  <si>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</si>
  <si>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</si>
  <si>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</si>
  <si>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</si>
  <si>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</si>
  <si>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</si>
  <si>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</si>
  <si>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</si>
  <si>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</si>
  <si>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</si>
  <si>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</si>
  <si>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</si>
  <si>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</si>
  <si>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</si>
  <si>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</si>
  <si>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</si>
  <si>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</si>
  <si>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</si>
  <si>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</si>
  <si>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</si>
  <si>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</si>
  <si>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</si>
  <si>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</si>
  <si>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</si>
  <si>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</si>
  <si>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</si>
  <si>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</si>
  <si>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</si>
  <si>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</si>
  <si>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</si>
  <si>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</si>
  <si>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</si>
  <si>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</si>
  <si>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</si>
  <si>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</si>
  <si>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</si>
  <si>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</si>
  <si>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</si>
  <si>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</si>
  <si>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</si>
  <si>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</si>
  <si>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</si>
  <si>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</si>
  <si>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</si>
  <si>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</si>
  <si>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</si>
  <si>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</si>
  <si>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</si>
  <si>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</si>
  <si>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</si>
  <si>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</si>
  <si>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</si>
  <si>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</si>
  <si>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</si>
  <si>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</si>
  <si>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</si>
  <si>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</si>
  <si>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</si>
  <si>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</si>
  <si>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</si>
  <si>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</si>
  <si>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</si>
  <si>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</si>
  <si>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</si>
  <si>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</si>
  <si>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</si>
  <si>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</si>
  <si>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</si>
  <si>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</si>
  <si>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</si>
  <si>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</si>
  <si>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</si>
  <si>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</si>
  <si>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</si>
  <si>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</si>
  <si>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</si>
  <si>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</si>
  <si>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</si>
  <si>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</si>
  <si>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</si>
  <si>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</si>
  <si>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</si>
  <si>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</si>
  <si>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</si>
  <si>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</si>
  <si>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</si>
  <si>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</si>
  <si>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</si>
  <si>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</si>
  <si>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</si>
  <si>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</si>
  <si>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</si>
  <si>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</si>
  <si>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</si>
  <si>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</si>
  <si>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</si>
  <si>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</si>
  <si>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</si>
  <si>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</si>
  <si>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</si>
  <si>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</si>
  <si>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</si>
  <si>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</si>
  <si>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</si>
  <si>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</si>
  <si>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</si>
  <si>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</si>
  <si>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</si>
  <si>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</si>
  <si>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</si>
  <si>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</si>
  <si>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</si>
  <si>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</si>
  <si>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</si>
  <si>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</si>
  <si>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</si>
  <si>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</si>
  <si>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</si>
  <si>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</si>
  <si>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</si>
  <si>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</si>
  <si>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</si>
  <si>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</si>
  <si>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</si>
  <si>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</si>
  <si>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</si>
  <si>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</si>
  <si>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</si>
  <si>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</si>
  <si>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</si>
  <si>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</si>
  <si>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</si>
  <si>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</si>
  <si>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</si>
  <si>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</si>
  <si>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</si>
  <si>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</si>
  <si>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</si>
  <si>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</si>
  <si>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</si>
  <si>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</si>
  <si>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</si>
  <si>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</si>
  <si>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</si>
  <si>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</si>
  <si>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</si>
  <si>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</si>
  <si>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</si>
  <si>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</si>
  <si>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</si>
  <si>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</si>
  <si>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</si>
  <si>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</si>
  <si>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</si>
  <si>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</si>
  <si>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</si>
  <si>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</si>
  <si>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</si>
  <si>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</si>
  <si>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</si>
  <si>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</si>
  <si>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</si>
  <si>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</si>
  <si>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</si>
  <si>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</si>
  <si>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</si>
  <si>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</si>
  <si>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</si>
  <si>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</si>
  <si>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</si>
  <si>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</si>
  <si>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</si>
  <si>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</si>
  <si>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</si>
  <si>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</si>
  <si>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</si>
  <si>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</si>
  <si>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</si>
  <si>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</si>
  <si>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</si>
  <si>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</si>
  <si>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</si>
  <si>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</si>
  <si>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</si>
  <si>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</si>
  <si>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</si>
  <si>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</si>
  <si>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</si>
  <si>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</si>
  <si>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</si>
  <si>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</si>
  <si>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</si>
  <si>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</si>
  <si>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</si>
  <si>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</si>
  <si>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</si>
  <si>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</si>
  <si>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</si>
  <si>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</si>
  <si>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</si>
  <si>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</si>
  <si>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</si>
  <si>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</si>
  <si>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</si>
  <si>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</si>
  <si>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</si>
  <si>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</si>
  <si>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</si>
  <si>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</si>
  <si>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</si>
  <si>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</si>
  <si>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</si>
  <si>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</si>
  <si>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</si>
  <si>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</si>
  <si>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</si>
  <si>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</si>
  <si>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</si>
  <si>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</si>
  <si>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</si>
  <si>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</si>
  <si>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</si>
  <si>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</si>
  <si>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</si>
  <si>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</si>
  <si>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</si>
  <si>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</si>
  <si>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</si>
  <si>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</si>
  <si>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</si>
  <si>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</si>
  <si>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</si>
  <si>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</si>
  <si>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</si>
  <si>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</si>
  <si>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</si>
  <si>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</si>
  <si>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</si>
  <si>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</si>
  <si>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</si>
  <si>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</si>
  <si>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</si>
  <si>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</si>
  <si>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</si>
  <si>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</si>
  <si>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</si>
  <si>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</si>
  <si>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</si>
  <si>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</si>
  <si>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</si>
  <si>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</si>
  <si>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</si>
  <si>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</si>
  <si>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</si>
  <si>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</si>
  <si>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</si>
  <si>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</si>
  <si>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</si>
  <si>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</si>
  <si>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</si>
  <si>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</si>
  <si>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</si>
  <si>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</si>
  <si>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</si>
  <si>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</si>
  <si>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</si>
  <si>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</si>
  <si>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</si>
  <si>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</si>
  <si>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</si>
  <si>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</si>
  <si>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</si>
  <si>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</si>
  <si>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</si>
  <si>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</si>
  <si>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</si>
  <si>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</si>
  <si>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</si>
  <si>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</si>
  <si>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</si>
  <si>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</si>
  <si>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</si>
  <si>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</si>
  <si>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</si>
  <si>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</si>
  <si>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</si>
  <si>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</si>
  <si>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</si>
  <si>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</si>
  <si>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</si>
  <si>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</si>
  <si>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</si>
  <si>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</si>
  <si>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</si>
  <si>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</si>
  <si>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</si>
  <si>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</si>
  <si>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</si>
  <si>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</si>
  <si>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</si>
  <si>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</si>
  <si>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</si>
  <si>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</si>
  <si>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</si>
  <si>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</si>
  <si>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</si>
  <si>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</si>
  <si>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</si>
  <si>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</si>
  <si>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</si>
  <si>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</si>
  <si>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</si>
  <si>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</si>
  <si>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</si>
  <si>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</si>
  <si>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</si>
  <si>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</si>
  <si>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</si>
  <si>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</si>
  <si>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</si>
  <si>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</si>
  <si>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</si>
  <si>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</si>
  <si>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</si>
  <si>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</si>
  <si>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</si>
  <si>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</si>
  <si>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</si>
  <si>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</si>
  <si>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</si>
  <si>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</si>
  <si>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</si>
  <si>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</si>
  <si>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</si>
  <si>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</si>
  <si>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</si>
  <si>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</si>
  <si>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</si>
  <si>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</si>
  <si>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</si>
  <si>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</si>
  <si>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</si>
  <si>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</si>
  <si>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</si>
  <si>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</si>
  <si>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</si>
  <si>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</si>
  <si>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</si>
  <si>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</si>
  <si>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</si>
  <si>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</si>
  <si>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</si>
  <si>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</si>
  <si>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</si>
  <si>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</si>
  <si>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</si>
  <si>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</si>
  <si>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</si>
  <si>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</si>
  <si>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</si>
  <si>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</si>
  <si>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</si>
  <si>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</si>
  <si>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</si>
  <si>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</si>
  <si>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</si>
  <si>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</si>
  <si>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</si>
  <si>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</si>
  <si>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</si>
  <si>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</si>
  <si>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</si>
  <si>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</si>
  <si>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</si>
  <si>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</si>
  <si>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</si>
  <si>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</si>
  <si>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</si>
  <si>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</si>
  <si>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</si>
  <si>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</si>
  <si>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</si>
  <si>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</si>
  <si>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</si>
  <si>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</si>
  <si>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</si>
  <si>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</si>
  <si>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</si>
  <si>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</si>
  <si>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</si>
  <si>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</si>
  <si>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</si>
  <si>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</si>
  <si>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</si>
  <si>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</si>
  <si>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</si>
  <si>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</si>
  <si>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</si>
  <si>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</si>
  <si>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</si>
  <si>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</si>
  <si>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</si>
  <si>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</si>
  <si>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</si>
  <si>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</si>
  <si>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</si>
  <si>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</si>
  <si>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</si>
  <si>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</si>
  <si>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</si>
  <si>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</si>
  <si>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</si>
  <si>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</si>
  <si>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</si>
  <si>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</si>
  <si>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</si>
  <si>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</si>
  <si>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</si>
  <si>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</si>
  <si>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</si>
  <si>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</si>
  <si>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</si>
  <si>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</si>
  <si>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</si>
  <si>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</si>
  <si>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</si>
  <si>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</si>
  <si>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</si>
  <si>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</si>
  <si>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</si>
  <si>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</si>
  <si>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</si>
  <si>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</si>
  <si>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</si>
  <si>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</si>
  <si>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</si>
  <si>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</si>
  <si>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</si>
  <si>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</si>
  <si>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</si>
  <si>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</si>
  <si>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</si>
  <si>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</si>
  <si>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</si>
  <si>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</si>
  <si>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</si>
  <si>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</si>
  <si>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</si>
  <si>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</si>
  <si>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</si>
  <si>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</si>
  <si>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</si>
  <si>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</si>
  <si>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</si>
  <si>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</si>
  <si>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</si>
  <si>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</si>
  <si>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</si>
  <si>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</si>
  <si>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</si>
  <si>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</si>
  <si>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</si>
  <si>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</si>
  <si>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</si>
  <si>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</si>
  <si>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</si>
  <si>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</si>
  <si>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</si>
  <si>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</si>
  <si>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</si>
  <si>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</si>
  <si>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</si>
  <si>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</si>
  <si>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</si>
  <si>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</si>
  <si>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</si>
  <si>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</si>
  <si>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</si>
  <si>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</si>
  <si>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</si>
  <si>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</si>
  <si>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</si>
  <si>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</si>
  <si>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</si>
  <si>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</si>
  <si>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</si>
  <si>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</si>
  <si>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</si>
  <si>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</si>
  <si>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</si>
  <si>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</si>
  <si>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</si>
  <si>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</si>
  <si>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</si>
  <si>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</si>
  <si>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</si>
  <si>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</si>
  <si>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</si>
  <si>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</si>
  <si>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</si>
  <si>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</si>
  <si>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</si>
  <si>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</si>
  <si>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</si>
  <si>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</si>
  <si>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</si>
  <si>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</si>
  <si>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</si>
  <si>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</si>
  <si>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</si>
  <si>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</si>
  <si>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</si>
  <si>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</si>
  <si>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</si>
  <si>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</si>
  <si>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</si>
  <si>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</si>
  <si>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</si>
  <si>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</si>
  <si>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</si>
  <si>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</si>
  <si>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</si>
  <si>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</si>
  <si>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</si>
  <si>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</si>
  <si>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</si>
  <si>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</si>
  <si>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</si>
  <si>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</si>
  <si>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</si>
  <si>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</si>
  <si>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</si>
  <si>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</si>
  <si>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</si>
  <si>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</si>
  <si>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</si>
  <si>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</si>
  <si>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</si>
  <si>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</si>
  <si>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</si>
  <si>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</si>
  <si>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</si>
  <si>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</si>
  <si>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</si>
  <si>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</si>
  <si>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</si>
  <si>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</si>
  <si>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</si>
  <si>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</si>
  <si>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</si>
  <si>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</si>
  <si>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</si>
  <si>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</si>
  <si>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</si>
  <si>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</si>
  <si>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</si>
  <si>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</si>
  <si>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</si>
  <si>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</si>
  <si>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</si>
  <si>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</si>
  <si>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</si>
  <si>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</si>
  <si>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</si>
  <si>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</si>
  <si>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</si>
  <si>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</si>
  <si>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</si>
  <si>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</si>
  <si>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</si>
  <si>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</si>
  <si>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</si>
  <si>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</si>
  <si>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</si>
  <si>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</si>
  <si>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</si>
  <si>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</si>
  <si>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</si>
  <si>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</si>
  <si>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</si>
  <si>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</si>
  <si>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</si>
  <si>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</si>
  <si>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</si>
  <si>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</si>
  <si>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</si>
  <si>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</si>
  <si>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</si>
  <si>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</si>
  <si>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</si>
  <si>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</si>
  <si>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</si>
  <si>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</si>
  <si>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</si>
  <si>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</si>
  <si>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</si>
  <si>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</si>
  <si>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</si>
  <si>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</si>
  <si>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</si>
  <si>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</si>
  <si>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</si>
  <si>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</si>
  <si>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</si>
  <si>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</si>
  <si>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</si>
  <si>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</si>
  <si>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</si>
  <si>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</si>
  <si>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</si>
  <si>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</si>
  <si>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</si>
  <si>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</si>
  <si>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</si>
  <si>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</si>
  <si>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</si>
  <si>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</si>
  <si>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</si>
  <si>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</si>
  <si>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</si>
  <si>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</si>
  <si>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</si>
  <si>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</si>
  <si>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</si>
  <si>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</si>
  <si>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</si>
  <si>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</si>
  <si>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</si>
  <si>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</si>
  <si>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</si>
  <si>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</si>
  <si>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</si>
  <si>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</si>
  <si>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</si>
  <si>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</si>
  <si>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</si>
  <si>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</si>
  <si>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</si>
  <si>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</si>
  <si>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</si>
  <si>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</si>
  <si>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</si>
  <si>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</si>
  <si>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</si>
  <si>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</si>
  <si>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</si>
  <si>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</si>
  <si>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</si>
  <si>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</si>
  <si>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</si>
  <si>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</si>
  <si>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</si>
  <si>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</si>
  <si>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</si>
  <si>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</si>
  <si>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</si>
  <si>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</si>
  <si>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</si>
  <si>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</si>
  <si>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</si>
  <si>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</si>
  <si>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</si>
  <si>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</si>
  <si>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</si>
  <si>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</si>
  <si>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</si>
  <si>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</si>
  <si>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</si>
  <si>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</si>
  <si>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</si>
  <si>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</si>
  <si>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</si>
  <si>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</si>
  <si>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</si>
  <si>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</si>
  <si>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</si>
  <si>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</si>
  <si>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</si>
  <si>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</si>
  <si>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</si>
  <si>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</si>
  <si>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</si>
  <si>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</si>
  <si>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</si>
  <si>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</si>
  <si>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</si>
  <si>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</si>
  <si>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</si>
  <si>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</si>
  <si>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</si>
  <si>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</si>
  <si>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</si>
  <si>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</si>
  <si>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</si>
  <si>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</si>
  <si>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</si>
  <si>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</si>
  <si>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</si>
  <si>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</si>
  <si>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</si>
  <si>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</si>
  <si>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</si>
  <si>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</si>
  <si>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</si>
  <si>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</si>
  <si>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</si>
  <si>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</si>
  <si>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</si>
  <si>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</si>
  <si>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</si>
  <si>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</si>
  <si>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</si>
  <si>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</si>
  <si>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</si>
  <si>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</si>
  <si>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</si>
  <si>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</si>
  <si>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</si>
  <si>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</si>
  <si>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</si>
  <si>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</si>
  <si>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</si>
  <si>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</si>
  <si>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</si>
  <si>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</si>
  <si>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</si>
  <si>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</si>
  <si>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</si>
  <si>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</si>
  <si>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</si>
  <si>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</si>
  <si>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</si>
  <si>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</si>
  <si>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</si>
  <si>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</si>
  <si>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</si>
  <si>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</si>
  <si>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</si>
  <si>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</si>
  <si>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</si>
  <si>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</si>
  <si>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</si>
  <si>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</si>
  <si>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</si>
  <si>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</si>
  <si>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</si>
  <si>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</si>
  <si>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</si>
  <si>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</si>
  <si>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</si>
  <si>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</si>
  <si>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</si>
  <si>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</si>
  <si>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</si>
  <si>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</si>
  <si>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</si>
  <si>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</si>
  <si>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</si>
  <si>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</si>
  <si>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</si>
  <si>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</si>
  <si>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</si>
  <si>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</si>
  <si>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</si>
  <si>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</si>
  <si>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</si>
  <si>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</si>
  <si>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</si>
  <si>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</si>
  <si>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</si>
  <si>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</si>
  <si>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</si>
  <si>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</si>
  <si>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</si>
  <si>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</si>
  <si>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</si>
  <si>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</si>
  <si>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</si>
  <si>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</si>
  <si>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</si>
  <si>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</si>
  <si>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</si>
  <si>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</si>
  <si>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</si>
  <si>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</si>
  <si>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</si>
  <si>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</si>
  <si>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</si>
  <si>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</si>
  <si>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</si>
  <si>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</si>
  <si>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</si>
  <si>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</si>
  <si>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</si>
  <si>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</si>
  <si>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</si>
  <si>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</si>
  <si>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</si>
  <si>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</si>
  <si>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</si>
  <si>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</si>
  <si>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</si>
  <si>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</si>
  <si>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</si>
  <si>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</si>
  <si>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</si>
  <si>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</si>
  <si>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</si>
  <si>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</si>
  <si>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</si>
  <si>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</si>
  <si>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</si>
  <si>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</si>
  <si>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</si>
  <si>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</si>
  <si>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</si>
  <si>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</si>
  <si>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</si>
  <si>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</si>
  <si>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</si>
  <si>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</si>
  <si>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</si>
  <si>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</si>
  <si>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</si>
  <si>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</si>
  <si>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</si>
  <si>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</si>
  <si>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</si>
  <si>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</si>
  <si>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</si>
  <si>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</si>
  <si>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</si>
  <si>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</si>
  <si>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</si>
  <si>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</si>
  <si>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</si>
  <si>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</si>
  <si>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</si>
  <si>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</si>
  <si>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</si>
  <si>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</si>
  <si>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</si>
  <si>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</si>
  <si>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</si>
  <si>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</si>
  <si>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</si>
  <si>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</si>
  <si>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</si>
  <si>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</si>
  <si>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</si>
  <si>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</si>
  <si>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</si>
  <si>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</si>
  <si>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</si>
  <si>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</si>
  <si>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</si>
  <si>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</si>
  <si>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</si>
  <si>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</si>
  <si>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</si>
  <si>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</si>
  <si>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</si>
  <si>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</si>
  <si>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</si>
  <si>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</si>
  <si>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</si>
  <si>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</si>
  <si>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</si>
  <si>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</si>
  <si>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</si>
  <si>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</si>
  <si>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</si>
  <si>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</si>
  <si>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</si>
  <si>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</si>
  <si>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</si>
  <si>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</si>
  <si>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</si>
  <si>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</si>
  <si>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</si>
  <si>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</si>
  <si>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</si>
  <si>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</si>
  <si>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</si>
  <si>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</si>
  <si>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</si>
  <si>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</si>
  <si>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</si>
  <si>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</si>
  <si>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</si>
  <si>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</si>
  <si>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</si>
  <si>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</si>
  <si>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</si>
  <si>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</si>
  <si>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</si>
  <si>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</si>
  <si>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</si>
  <si>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</si>
  <si>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</si>
  <si>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</si>
  <si>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</si>
  <si>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</si>
  <si>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</si>
  <si>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</si>
  <si>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</si>
  <si>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</si>
  <si>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</si>
  <si>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</si>
  <si>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</si>
  <si>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</si>
  <si>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</si>
  <si>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</si>
  <si>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</si>
  <si>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</si>
  <si>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</si>
  <si>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</si>
  <si>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</si>
  <si>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</si>
  <si>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</si>
  <si>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</si>
  <si>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</si>
  <si>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</si>
  <si>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</si>
  <si>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</si>
  <si>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</si>
  <si>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</si>
  <si>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</si>
  <si>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</si>
  <si>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</si>
  <si>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</si>
  <si>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</si>
  <si>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</si>
  <si>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</si>
  <si>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</si>
  <si>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</si>
  <si>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</si>
  <si>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</si>
  <si>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</si>
  <si>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</si>
  <si>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</si>
  <si>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</si>
  <si>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</si>
  <si>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</si>
  <si>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</si>
  <si>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</si>
  <si>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</si>
  <si>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</si>
  <si>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</si>
  <si>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</si>
  <si>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</si>
  <si>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</si>
  <si>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</si>
  <si>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</si>
  <si>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</si>
  <si>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</si>
  <si>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</si>
  <si>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</si>
  <si>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</si>
  <si>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</si>
  <si>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</si>
  <si>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</si>
  <si>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</si>
  <si>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</si>
  <si>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</si>
  <si>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</si>
  <si>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</si>
  <si>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</si>
  <si>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</si>
  <si>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</si>
  <si>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</si>
  <si>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</si>
  <si>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</si>
  <si>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</si>
  <si>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</si>
  <si>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</si>
  <si>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</si>
  <si>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</si>
  <si>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</si>
  <si>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</si>
  <si>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</si>
  <si>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</si>
  <si>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</si>
  <si>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</si>
  <si>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</si>
  <si>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</si>
  <si>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</si>
  <si>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</si>
  <si>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</si>
  <si>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</si>
  <si>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</si>
  <si>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</si>
  <si>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</si>
  <si>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</si>
  <si>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</si>
  <si>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</si>
  <si>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</si>
  <si>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</si>
  <si>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</si>
  <si>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</si>
  <si>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</si>
  <si>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</si>
  <si>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</si>
  <si>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</si>
  <si>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</si>
  <si>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</si>
  <si>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</si>
  <si>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</si>
  <si>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</si>
  <si>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</si>
  <si>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</si>
  <si>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</si>
  <si>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</si>
  <si>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</si>
  <si>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</si>
  <si>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</si>
  <si>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</si>
  <si>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</si>
  <si>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</si>
  <si>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</si>
  <si>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</si>
  <si>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</si>
  <si>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</si>
  <si>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</si>
  <si>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</si>
  <si>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</si>
  <si>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</si>
  <si>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</si>
  <si>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</si>
  <si>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</si>
  <si>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</si>
  <si>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</si>
  <si>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</si>
  <si>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</si>
  <si>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</si>
  <si>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</si>
  <si>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</si>
  <si>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</si>
  <si>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</si>
  <si>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</si>
  <si>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</si>
  <si>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</si>
  <si>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</si>
  <si>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</si>
  <si>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</si>
  <si>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</si>
  <si>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</si>
  <si>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</si>
  <si>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</si>
  <si>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</si>
  <si>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</si>
  <si>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</si>
  <si>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</si>
  <si>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</si>
  <si>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</si>
  <si>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</si>
  <si>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</si>
  <si>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</si>
  <si>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</si>
  <si>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</si>
  <si>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</si>
  <si>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</si>
  <si>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</si>
  <si>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</si>
  <si>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</si>
  <si>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</si>
  <si>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</si>
  <si>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</si>
  <si>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</si>
  <si>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</si>
  <si>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</si>
  <si>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</si>
  <si>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</si>
  <si>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</si>
  <si>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</si>
  <si>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</si>
  <si>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</si>
  <si>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</si>
  <si>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</si>
  <si>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</si>
  <si>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</si>
  <si>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</si>
  <si>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</si>
  <si>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</si>
  <si>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</si>
  <si>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</si>
  <si>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</si>
  <si>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</si>
  <si>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</si>
  <si>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</si>
  <si>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</si>
  <si>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</si>
  <si>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</si>
  <si>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</si>
  <si>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</si>
  <si>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</si>
  <si>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</si>
  <si>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</si>
  <si>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</si>
  <si>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</si>
  <si>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</si>
  <si>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</si>
  <si>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</si>
  <si>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</si>
  <si>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</si>
  <si>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</si>
  <si>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</si>
  <si>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</si>
  <si>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</si>
  <si>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</si>
  <si>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</si>
  <si>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</si>
  <si>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</si>
  <si>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</si>
  <si>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</si>
  <si>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</si>
  <si>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</si>
  <si>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</si>
  <si>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</si>
  <si>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</si>
  <si>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</si>
  <si>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</si>
  <si>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</si>
  <si>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</si>
  <si>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</si>
  <si>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</si>
  <si>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</si>
  <si>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</si>
  <si>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</si>
  <si>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</si>
  <si>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</si>
  <si>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</si>
  <si>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</si>
  <si>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</si>
  <si>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</si>
  <si>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</si>
  <si>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</si>
  <si>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</si>
  <si>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</si>
  <si>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</si>
  <si>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</si>
  <si>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</si>
  <si>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</si>
  <si>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</si>
  <si>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</si>
  <si>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</si>
  <si>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</si>
  <si>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</si>
  <si>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</si>
  <si>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</si>
  <si>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</si>
  <si>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</si>
  <si>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</si>
  <si>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</si>
  <si>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</si>
  <si>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</si>
  <si>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</si>
  <si>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</si>
  <si>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</si>
  <si>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</si>
  <si>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</si>
  <si>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</si>
  <si>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</si>
  <si>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</si>
  <si>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</si>
  <si>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</si>
  <si>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</si>
  <si>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</si>
  <si>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</si>
  <si>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</si>
  <si>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</si>
  <si>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</si>
  <si>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</si>
  <si>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</si>
  <si>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</si>
  <si>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</si>
  <si>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</si>
  <si>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</si>
  <si>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</si>
  <si>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</si>
  <si>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</si>
  <si>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</si>
  <si>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</si>
  <si>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</si>
  <si>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</si>
  <si>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</si>
  <si>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</si>
  <si>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</si>
  <si>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</si>
  <si>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</si>
  <si>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</si>
  <si>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</si>
  <si>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</si>
  <si>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</si>
  <si>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</si>
  <si>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</si>
  <si>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</si>
  <si>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</si>
  <si>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</si>
  <si>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</si>
  <si>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</si>
  <si>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</si>
  <si>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</si>
  <si>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</si>
  <si>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</si>
  <si>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</si>
  <si>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</si>
  <si>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</si>
  <si>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</si>
  <si>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</si>
  <si>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</si>
  <si>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</si>
  <si>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</si>
  <si>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</si>
  <si>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</si>
  <si>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</si>
  <si>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</si>
  <si>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</si>
  <si>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</si>
  <si>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</si>
  <si>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</si>
  <si>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</si>
  <si>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</si>
  <si>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</si>
  <si>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</si>
  <si>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</si>
  <si>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</si>
  <si>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</si>
  <si>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</si>
  <si>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</si>
  <si>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</si>
  <si>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</si>
  <si>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</si>
  <si>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</si>
  <si>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</si>
  <si>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</si>
  <si>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</si>
  <si>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</si>
  <si>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</si>
  <si>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</si>
  <si>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</si>
  <si>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</si>
  <si>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</si>
  <si>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</si>
  <si>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</si>
  <si>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</si>
  <si>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</si>
  <si>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</si>
  <si>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</si>
  <si>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</si>
  <si>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</si>
  <si>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</si>
  <si>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</si>
  <si>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</si>
  <si>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</si>
  <si>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</si>
  <si>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</si>
  <si>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</si>
  <si>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</si>
  <si>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</si>
  <si>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</si>
  <si>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</si>
  <si>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</si>
  <si>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</si>
  <si>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</si>
  <si>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</si>
  <si>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</si>
  <si>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</si>
  <si>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</si>
  <si>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</si>
  <si>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</si>
  <si>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</si>
  <si>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</si>
  <si>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</si>
  <si>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</si>
  <si>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</si>
  <si>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</si>
  <si>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</si>
  <si>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</si>
  <si>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</si>
  <si>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</si>
  <si>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</si>
  <si>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</si>
  <si>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</si>
  <si>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</si>
  <si>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</si>
  <si>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</si>
  <si>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</si>
  <si>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</si>
  <si>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</si>
  <si>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</si>
  <si>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</si>
  <si>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</si>
  <si>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</si>
  <si>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</si>
  <si>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</si>
  <si>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</si>
  <si>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</si>
  <si>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</si>
  <si>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</si>
  <si>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</si>
  <si>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</si>
  <si>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</si>
  <si>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</si>
  <si>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</si>
  <si>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</si>
  <si>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</si>
  <si>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</si>
  <si>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</si>
  <si>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</si>
  <si>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</si>
  <si>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</si>
  <si>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</si>
  <si>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</si>
  <si>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</si>
  <si>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</si>
  <si>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</si>
  <si>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</si>
  <si>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</si>
  <si>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</si>
  <si>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</si>
  <si>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</si>
  <si>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</si>
  <si>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</si>
  <si>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</si>
  <si>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</si>
  <si>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</si>
  <si>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</si>
  <si>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</si>
  <si>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</si>
  <si>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</si>
  <si>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</si>
  <si>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</si>
  <si>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</si>
  <si>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</si>
  <si>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</si>
  <si>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</si>
  <si>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</si>
  <si>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</si>
  <si>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</si>
  <si>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</si>
  <si>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</si>
  <si>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</si>
  <si>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</si>
  <si>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</si>
  <si>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</si>
  <si>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</si>
  <si>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</si>
  <si>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</si>
  <si>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</si>
  <si>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</si>
  <si>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</si>
  <si>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</si>
  <si>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</si>
  <si>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</si>
  <si>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</si>
  <si>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</si>
  <si>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</si>
  <si>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</si>
  <si>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</si>
  <si>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</si>
  <si>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</si>
  <si>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</si>
  <si>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</si>
  <si>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</si>
  <si>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</si>
  <si>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</si>
  <si>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</si>
  <si>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</si>
  <si>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</si>
  <si>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</si>
  <si>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</si>
  <si>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</si>
  <si>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</si>
  <si>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</si>
  <si>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</si>
  <si>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</si>
  <si>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</si>
  <si>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</si>
  <si>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</si>
  <si>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</si>
  <si>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</si>
  <si>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</si>
  <si>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</si>
  <si>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</si>
  <si>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</si>
  <si>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</si>
  <si>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</si>
  <si>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</si>
  <si>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</si>
  <si>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</si>
  <si>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</si>
  <si>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</si>
  <si>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</si>
  <si>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</si>
  <si>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</si>
  <si>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</si>
  <si>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</si>
  <si>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</si>
  <si>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</si>
  <si>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</si>
  <si>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</si>
  <si>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</si>
  <si>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</si>
  <si>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</si>
  <si>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</si>
  <si>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</si>
  <si>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</si>
  <si>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</si>
  <si>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</si>
  <si>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</si>
  <si>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</si>
  <si>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</si>
  <si>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</si>
  <si>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</si>
  <si>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</si>
  <si>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</si>
  <si>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</si>
  <si>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</si>
  <si>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</si>
  <si>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</si>
  <si>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</si>
  <si>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</si>
  <si>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</si>
  <si>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</si>
  <si>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</si>
  <si>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</si>
  <si>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</si>
  <si>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</si>
  <si>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</si>
  <si>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</si>
  <si>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</si>
  <si>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</si>
  <si>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</si>
  <si>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</si>
  <si>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</si>
  <si>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</si>
  <si>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</si>
  <si>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</si>
  <si>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</si>
  <si>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</si>
  <si>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</si>
  <si>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</si>
  <si>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</si>
  <si>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</si>
  <si>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</si>
  <si>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</si>
  <si>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</si>
  <si>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</si>
  <si>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</si>
  <si>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</si>
  <si>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</si>
  <si>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</si>
  <si>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</si>
  <si>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</si>
  <si>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</si>
  <si>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</si>
  <si>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</si>
  <si>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</si>
  <si>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</si>
  <si>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</si>
  <si>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</si>
  <si>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</si>
  <si>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</si>
  <si>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</si>
  <si>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</si>
  <si>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</si>
  <si>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</si>
  <si>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</si>
  <si>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</si>
  <si>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</si>
  <si>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</si>
  <si>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</si>
  <si>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</si>
  <si>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</si>
  <si>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</si>
  <si>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</si>
  <si>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</si>
  <si>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</si>
  <si>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</si>
  <si>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</si>
  <si>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</si>
  <si>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</si>
  <si>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</si>
  <si>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</si>
  <si>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</si>
  <si>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</si>
  <si>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</si>
  <si>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</si>
  <si>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</si>
  <si>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</si>
  <si>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</si>
  <si>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</si>
  <si>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</si>
  <si>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</si>
  <si>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</si>
  <si>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</si>
  <si>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</si>
  <si>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</si>
  <si>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</si>
  <si>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</si>
  <si>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</si>
  <si>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</si>
  <si>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</si>
  <si>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</si>
  <si>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</si>
  <si>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</si>
  <si>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</si>
  <si>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</si>
  <si>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</si>
  <si>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</si>
  <si>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</si>
  <si>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</si>
  <si>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</si>
  <si>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</si>
  <si>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</si>
  <si>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</si>
  <si>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</si>
  <si>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</si>
  <si>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</si>
  <si>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</si>
  <si>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</si>
  <si>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</si>
  <si>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</si>
  <si>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</si>
  <si>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</si>
  <si>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</si>
  <si>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</si>
  <si>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</si>
  <si>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</si>
  <si>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</si>
  <si>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</si>
  <si>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</si>
  <si>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</si>
  <si>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</si>
  <si>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</si>
  <si>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</si>
  <si>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</si>
  <si>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</si>
  <si>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</si>
  <si>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</si>
  <si>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</si>
  <si>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</si>
  <si>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</si>
  <si>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</si>
  <si>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</si>
  <si>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</si>
  <si>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</si>
  <si>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</si>
  <si>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</si>
  <si>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</si>
  <si>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</si>
  <si>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</si>
  <si>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</si>
  <si>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</si>
  <si>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</si>
  <si>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</si>
  <si>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</si>
  <si>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</si>
  <si>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</si>
  <si>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</si>
  <si>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</si>
  <si>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</si>
  <si>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</si>
  <si>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</si>
  <si>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</si>
  <si>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</si>
  <si>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</si>
  <si>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</si>
  <si>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</si>
  <si>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</si>
  <si>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</si>
  <si>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</si>
  <si>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</si>
  <si>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</si>
  <si>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</si>
  <si>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</si>
  <si>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</si>
  <si>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</si>
  <si>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</si>
  <si>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</si>
  <si>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</si>
  <si>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</si>
  <si>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</si>
  <si>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</si>
  <si>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</si>
  <si>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</si>
  <si>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</si>
  <si>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</si>
  <si>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</si>
  <si>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</si>
  <si>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</si>
  <si>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</si>
  <si>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</si>
  <si>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</si>
  <si>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</si>
  <si>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</si>
  <si>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</si>
  <si>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</si>
  <si>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</si>
  <si>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</si>
  <si>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</si>
  <si>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</si>
  <si>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</si>
  <si>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</si>
  <si>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</si>
  <si>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</si>
  <si>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</si>
  <si>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</si>
  <si>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</si>
  <si>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</si>
  <si>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</si>
  <si>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</si>
  <si>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</si>
  <si>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</si>
  <si>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</si>
  <si>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</si>
  <si>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</si>
  <si>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</si>
  <si>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</si>
  <si>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</si>
  <si>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</si>
  <si>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</si>
  <si>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</si>
  <si>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</si>
  <si>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</si>
  <si>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</si>
  <si>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</si>
  <si>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</si>
  <si>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</si>
  <si>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</si>
  <si>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</si>
  <si>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</si>
  <si>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</si>
  <si>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</si>
  <si>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</si>
  <si>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</si>
  <si>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</si>
  <si>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</si>
  <si>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</si>
  <si>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</si>
  <si>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</si>
  <si>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</si>
  <si>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</si>
  <si>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</si>
  <si>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</si>
  <si>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</si>
  <si>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</si>
  <si>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</si>
  <si>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</si>
  <si>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</si>
  <si>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</si>
  <si>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</si>
  <si>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</si>
  <si>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</si>
  <si>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</si>
  <si>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</si>
  <si>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</si>
  <si>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</si>
  <si>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</si>
  <si>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</si>
  <si>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</si>
  <si>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</si>
  <si>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</si>
  <si>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</si>
  <si>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</si>
  <si>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</si>
  <si>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</si>
  <si>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</si>
  <si>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</si>
  <si>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</si>
  <si>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</si>
  <si>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</si>
  <si>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</si>
  <si>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</si>
  <si>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</si>
  <si>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</si>
  <si>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</si>
  <si>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</si>
  <si>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</si>
  <si>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</si>
  <si>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</si>
  <si>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</si>
  <si>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</si>
  <si>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</si>
  <si>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</si>
  <si>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</si>
  <si>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</si>
  <si>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</si>
  <si>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</si>
  <si>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</si>
  <si>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</si>
  <si>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</si>
  <si>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</si>
  <si>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</si>
  <si>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</si>
  <si>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</si>
  <si>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</si>
  <si>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</si>
  <si>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</si>
  <si>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</si>
  <si>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</si>
  <si>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</si>
  <si>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</si>
  <si>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</si>
  <si>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</si>
  <si>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</si>
  <si>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</si>
  <si>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</si>
  <si>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</si>
  <si>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</si>
  <si>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</si>
  <si>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</si>
  <si>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</si>
  <si>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</si>
  <si>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</si>
  <si>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</si>
  <si>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</si>
  <si>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</si>
  <si>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</si>
  <si>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</si>
  <si>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</si>
  <si>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</si>
  <si>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</si>
  <si>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</si>
  <si>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</si>
  <si>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</si>
  <si>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</si>
  <si>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</si>
  <si>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</si>
  <si>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</si>
  <si>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</si>
  <si>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</si>
  <si>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</si>
  <si>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</si>
  <si>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</si>
  <si>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</si>
  <si>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</si>
  <si>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</si>
  <si>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</si>
  <si>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</si>
  <si>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</si>
  <si>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</si>
  <si>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</si>
  <si>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</si>
  <si>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</si>
  <si>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</si>
  <si>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</si>
  <si>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</si>
  <si>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</si>
  <si>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</si>
  <si>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</si>
  <si>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</si>
  <si>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</si>
  <si>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</si>
  <si>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</si>
  <si>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</si>
  <si>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</si>
  <si>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</si>
  <si>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</si>
  <si>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</si>
  <si>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</si>
  <si>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</si>
  <si>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</si>
  <si>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</si>
  <si>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</si>
  <si>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</si>
  <si>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</si>
  <si>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</si>
  <si>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</si>
  <si>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</si>
  <si>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</si>
  <si>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</si>
  <si>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</si>
  <si>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</si>
  <si>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</si>
  <si>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</si>
  <si>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</si>
  <si>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</si>
  <si>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</si>
  <si>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</si>
  <si>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</si>
  <si>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</si>
  <si>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</si>
  <si>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</si>
  <si>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</si>
  <si>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</si>
  <si>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</si>
  <si>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</si>
  <si>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</si>
  <si>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</si>
  <si>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</si>
  <si>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</si>
  <si>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</si>
  <si>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</si>
  <si>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</si>
  <si>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</si>
  <si>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</si>
  <si>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</si>
  <si>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</si>
  <si>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</si>
  <si>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</si>
  <si>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</si>
  <si>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</si>
  <si>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</si>
  <si>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</si>
  <si>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</si>
  <si>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</si>
  <si>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</si>
  <si>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</si>
  <si>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</si>
  <si>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</si>
  <si>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</si>
  <si>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</si>
  <si>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</si>
  <si>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</si>
  <si>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</si>
  <si>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</si>
  <si>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</si>
  <si>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</si>
  <si>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</si>
  <si>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</si>
  <si>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</si>
  <si>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</si>
  <si>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</si>
  <si>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</si>
  <si>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</si>
  <si>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</si>
  <si>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</si>
  <si>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</si>
  <si>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</si>
  <si>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</si>
  <si>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</si>
  <si>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</si>
  <si>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</si>
  <si>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</si>
  <si>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</si>
  <si>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</si>
  <si>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</si>
  <si>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</si>
  <si>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</si>
  <si>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</si>
  <si>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</si>
  <si>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</si>
  <si>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</si>
  <si>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</si>
  <si>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</si>
  <si>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</si>
  <si>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</si>
  <si>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</si>
  <si>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</si>
  <si>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</si>
  <si>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</si>
  <si>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</si>
  <si>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</si>
  <si>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</si>
  <si>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</si>
  <si>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</si>
  <si>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</si>
  <si>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</si>
  <si>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</si>
  <si>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</si>
  <si>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</si>
  <si>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</si>
  <si>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</si>
  <si>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</si>
  <si>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</si>
  <si>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</si>
  <si>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</si>
  <si>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</si>
  <si>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</si>
  <si>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</si>
  <si>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</si>
  <si>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</si>
  <si>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</si>
  <si>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</si>
  <si>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</si>
  <si>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</si>
  <si>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</si>
  <si>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</si>
  <si>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</si>
  <si>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</si>
  <si>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</si>
  <si>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</si>
  <si>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</si>
  <si>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</si>
  <si>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</si>
  <si>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</si>
  <si>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</si>
  <si>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</si>
  <si>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</si>
  <si>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</si>
  <si>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</si>
  <si>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</si>
  <si>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</si>
  <si>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</si>
  <si>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</si>
  <si>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</si>
  <si>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</si>
  <si>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</si>
  <si>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</si>
  <si>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</si>
  <si>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</si>
  <si>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</si>
  <si>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</si>
  <si>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</si>
  <si>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</si>
  <si>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</si>
  <si>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</si>
  <si>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</si>
  <si>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</si>
  <si>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</si>
  <si>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</si>
  <si>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</si>
  <si>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</si>
  <si>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</si>
  <si>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</si>
  <si>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</si>
  <si>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</si>
  <si>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</si>
  <si>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</si>
  <si>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</si>
  <si>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</si>
  <si>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</si>
  <si>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</si>
  <si>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</si>
  <si>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</si>
  <si>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</si>
  <si>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</si>
  <si>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</si>
  <si>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</si>
  <si>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</si>
  <si>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</si>
  <si>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</si>
  <si>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</si>
  <si>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</si>
  <si>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</si>
  <si>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</si>
  <si>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</si>
  <si>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</si>
  <si>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</si>
  <si>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</si>
  <si>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</si>
  <si>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</si>
  <si>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</si>
  <si>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</si>
  <si>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</si>
  <si>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</si>
  <si>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</si>
  <si>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</si>
  <si>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</si>
  <si>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</si>
  <si>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</si>
  <si>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</si>
  <si>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</si>
  <si>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</si>
  <si>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</si>
  <si>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</si>
  <si>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</si>
  <si>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</si>
  <si>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</si>
  <si>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</si>
  <si>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</si>
  <si>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</si>
  <si>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</si>
  <si>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</si>
  <si>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</si>
  <si>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</si>
  <si>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</si>
  <si>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</si>
  <si>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</si>
  <si>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</si>
  <si>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</si>
  <si>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</si>
  <si>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</si>
  <si>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</si>
  <si>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</si>
  <si>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</si>
  <si>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</si>
  <si>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</si>
  <si>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</si>
  <si>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</si>
  <si>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</si>
  <si>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</si>
  <si>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</si>
  <si>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</si>
  <si>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</si>
  <si>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</si>
  <si>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</si>
  <si>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</si>
  <si>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</si>
  <si>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</si>
  <si>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</si>
  <si>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</si>
  <si>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</si>
  <si>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</si>
  <si>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</si>
  <si>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</si>
  <si>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</si>
  <si>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</si>
  <si>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</si>
  <si>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</si>
  <si>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</si>
  <si>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</si>
  <si>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</si>
  <si>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</si>
  <si>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</si>
  <si>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</si>
  <si>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</si>
  <si>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</si>
  <si>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</si>
  <si>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</si>
  <si>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</si>
  <si>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</si>
  <si>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</si>
  <si>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</si>
  <si>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</si>
  <si>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</si>
  <si>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</si>
  <si>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</si>
  <si>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</si>
  <si>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</si>
  <si>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</si>
  <si>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</si>
  <si>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</si>
  <si>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</si>
  <si>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</si>
  <si>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</si>
  <si>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</si>
  <si>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</si>
  <si>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</si>
  <si>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</si>
  <si>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</si>
  <si>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</si>
  <si>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</si>
  <si>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</si>
  <si>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</si>
  <si>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</si>
  <si>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</si>
  <si>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</si>
  <si>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</si>
  <si>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</si>
  <si>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</si>
  <si>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</si>
  <si>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</si>
  <si>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</si>
  <si>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</si>
  <si>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</si>
  <si>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</si>
  <si>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</si>
  <si>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</si>
  <si>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</si>
  <si>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</si>
  <si>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</si>
  <si>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</si>
  <si>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</si>
  <si>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</si>
  <si>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</si>
  <si>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</si>
  <si>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</si>
  <si>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</si>
  <si>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</si>
  <si>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</si>
  <si>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</si>
  <si>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</si>
  <si>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</si>
  <si>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</si>
  <si>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</si>
  <si>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</si>
  <si>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</si>
  <si>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</si>
  <si>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</si>
  <si>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</si>
  <si>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</si>
  <si>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</si>
  <si>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</si>
  <si>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</si>
  <si>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</si>
  <si>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</si>
  <si>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</si>
  <si>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</si>
  <si>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</si>
  <si>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</si>
  <si>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</si>
  <si>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</si>
  <si>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</si>
  <si>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</si>
  <si>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</si>
  <si>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</si>
  <si>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</si>
  <si>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</si>
  <si>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</si>
  <si>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</si>
  <si>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</si>
  <si>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</si>
  <si>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</si>
  <si>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</si>
  <si>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</si>
  <si>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</si>
  <si>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</si>
  <si>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</si>
  <si>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</si>
  <si>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</si>
  <si>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</si>
  <si>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</si>
  <si>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</si>
  <si>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</si>
  <si>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</si>
  <si>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</si>
  <si>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</si>
  <si>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</si>
  <si>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</si>
  <si>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</si>
  <si>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</si>
  <si>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</si>
  <si>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</si>
  <si>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</si>
  <si>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</si>
  <si>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</si>
  <si>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</si>
  <si>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</si>
  <si>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</si>
  <si>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</si>
  <si>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</si>
  <si>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</si>
  <si>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</si>
  <si>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</si>
  <si>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</si>
  <si>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</si>
  <si>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</si>
  <si>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</si>
  <si>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</si>
  <si>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</si>
  <si>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</si>
  <si>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</si>
  <si>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</si>
  <si>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</si>
  <si>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</si>
  <si>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</si>
  <si>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</si>
  <si>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</si>
  <si>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</si>
  <si>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</si>
  <si>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</si>
  <si>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</si>
  <si>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</si>
  <si>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</si>
  <si>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</si>
  <si>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</si>
  <si>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</si>
  <si>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</si>
  <si>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</si>
  <si>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</si>
  <si>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</si>
  <si>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</si>
  <si>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</si>
  <si>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</si>
  <si>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</si>
  <si>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</si>
  <si>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</si>
  <si>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</si>
  <si>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</si>
  <si>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</si>
  <si>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</si>
  <si>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</si>
  <si>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</si>
  <si>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</si>
  <si>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</si>
  <si>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</si>
  <si>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</si>
  <si>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</si>
  <si>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</si>
  <si>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</si>
  <si>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</si>
  <si>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</si>
  <si>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</si>
  <si>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</si>
  <si>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</si>
  <si>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</si>
  <si>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</si>
  <si>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</si>
  <si>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</si>
  <si>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</si>
  <si>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</si>
  <si>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</si>
  <si>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</si>
  <si>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</si>
  <si>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</si>
  <si>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</si>
  <si>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</si>
  <si>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</si>
  <si>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</si>
  <si>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</si>
  <si>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</si>
  <si>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</si>
  <si>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</si>
  <si>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</si>
  <si>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</si>
  <si>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</si>
  <si>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</si>
  <si>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</si>
  <si>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</si>
  <si>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</si>
  <si>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</si>
  <si>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</si>
  <si>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</si>
  <si>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</si>
  <si>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</si>
  <si>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</si>
  <si>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</si>
  <si>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</si>
  <si>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</si>
  <si>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</si>
  <si>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</si>
  <si>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</si>
  <si>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</si>
  <si>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</si>
  <si>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</si>
  <si>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</si>
  <si>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</si>
  <si>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</si>
  <si>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</si>
  <si>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</si>
  <si>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</si>
  <si>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</si>
  <si>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</si>
  <si>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</si>
  <si>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</si>
  <si>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</si>
  <si>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</si>
  <si>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</si>
  <si>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</si>
  <si>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</si>
  <si>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</si>
  <si>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</si>
  <si>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</si>
  <si>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</si>
  <si>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</si>
  <si>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</si>
  <si>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</si>
  <si>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</si>
  <si>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</si>
  <si>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</si>
  <si>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</si>
  <si>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</si>
  <si>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</si>
  <si>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</si>
  <si>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</si>
  <si>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</si>
  <si>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</si>
  <si>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</si>
  <si>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</si>
  <si>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</si>
  <si>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</si>
  <si>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</si>
  <si>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</si>
  <si>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</si>
  <si>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</si>
  <si>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</si>
  <si>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</si>
  <si>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</si>
  <si>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</si>
  <si>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</si>
  <si>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</si>
  <si>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</si>
  <si>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</si>
  <si>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</si>
  <si>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</si>
  <si>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</si>
  <si>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</si>
  <si>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</si>
  <si>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</si>
  <si>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</si>
  <si>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</si>
  <si>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</si>
  <si>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</si>
  <si>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</si>
  <si>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</si>
  <si>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</si>
  <si>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</si>
  <si>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</si>
  <si>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</si>
  <si>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</si>
  <si>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</si>
  <si>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</si>
  <si>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</si>
  <si>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</si>
  <si>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</si>
  <si>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</si>
  <si>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</si>
  <si>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</si>
  <si>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</si>
  <si>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</si>
  <si>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</si>
  <si>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</si>
  <si>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</si>
  <si>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</si>
  <si>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</si>
  <si>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</si>
  <si>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</si>
  <si>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</si>
  <si>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</si>
  <si>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</si>
  <si>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</si>
  <si>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</si>
  <si>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</si>
  <si>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</si>
  <si>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</si>
  <si>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</si>
  <si>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</si>
  <si>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</si>
  <si>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</si>
  <si>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</si>
  <si>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</si>
  <si>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</si>
  <si>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</si>
  <si>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</si>
  <si>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</si>
  <si>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</si>
  <si>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</si>
  <si>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</si>
  <si>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</si>
  <si>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</si>
  <si>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</si>
  <si>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</si>
  <si>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</si>
  <si>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</si>
  <si>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</si>
  <si>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</si>
  <si>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</si>
  <si>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</si>
  <si>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</si>
  <si>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</si>
  <si>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</si>
  <si>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</si>
  <si>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</si>
  <si>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</si>
  <si>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</si>
  <si>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</si>
  <si>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</si>
  <si>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</si>
  <si>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</si>
  <si>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</si>
  <si>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</si>
  <si>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</si>
  <si>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</si>
  <si>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</si>
  <si>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</si>
  <si>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</si>
  <si>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</si>
  <si>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</si>
  <si>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</si>
  <si>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</si>
  <si>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</si>
  <si>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</si>
  <si>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</si>
  <si>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</si>
  <si>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</si>
  <si>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</si>
  <si>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</si>
  <si>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</si>
  <si>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</si>
  <si>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</si>
  <si>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</si>
  <si>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</si>
  <si>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</si>
  <si>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</si>
  <si>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</si>
  <si>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</si>
  <si>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</si>
  <si>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</si>
  <si>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</si>
  <si>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</si>
  <si>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</si>
  <si>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</si>
  <si>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</si>
  <si>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</si>
  <si>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</si>
  <si>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</si>
  <si>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</si>
  <si>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</si>
  <si>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</si>
  <si>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</si>
  <si>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</si>
  <si>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</si>
  <si>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</si>
  <si>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</si>
  <si>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</si>
  <si>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</si>
  <si>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</si>
  <si>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</si>
  <si>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</si>
  <si>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</si>
  <si>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</si>
  <si>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</si>
  <si>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</si>
  <si>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</si>
  <si>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</si>
  <si>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</si>
  <si>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</si>
  <si>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</si>
  <si>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</si>
  <si>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</si>
  <si>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</si>
  <si>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</si>
  <si>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</si>
  <si>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</si>
  <si>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</si>
  <si>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</si>
  <si>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</si>
  <si>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</si>
  <si>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</si>
  <si>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</si>
  <si>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</si>
  <si>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</si>
  <si>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</si>
  <si>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</si>
  <si>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</si>
  <si>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</si>
  <si>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</si>
  <si>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</si>
  <si>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</si>
  <si>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</si>
  <si>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</si>
  <si>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</si>
  <si>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</si>
  <si>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</si>
  <si>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</si>
  <si>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</si>
  <si>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</si>
  <si>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</si>
  <si>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</si>
  <si>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</si>
  <si>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</si>
  <si>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</si>
  <si>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</si>
  <si>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</si>
  <si>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</si>
  <si>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</si>
  <si>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</si>
  <si>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</si>
  <si>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</si>
  <si>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</si>
  <si>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</si>
  <si>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</si>
  <si>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</si>
  <si>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</si>
  <si>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</si>
  <si>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</si>
  <si>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</si>
  <si>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</si>
  <si>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</si>
  <si>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</si>
  <si>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</si>
  <si>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</si>
  <si>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</si>
  <si>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</si>
  <si>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</si>
  <si>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</si>
  <si>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</si>
  <si>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</si>
  <si>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</si>
  <si>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</si>
  <si>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</si>
  <si>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</si>
  <si>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</si>
  <si>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</si>
  <si>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</si>
  <si>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</si>
  <si>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</si>
  <si>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</si>
  <si>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</si>
  <si>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</si>
  <si>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</si>
  <si>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</si>
  <si>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</si>
  <si>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</si>
  <si>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</si>
  <si>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</si>
  <si>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</si>
  <si>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</si>
  <si>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</si>
  <si>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</si>
  <si>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</si>
  <si>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</si>
  <si>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</si>
  <si>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</si>
  <si>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</si>
  <si>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</si>
  <si>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</si>
  <si>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</si>
  <si>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</si>
  <si>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</si>
  <si>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</si>
  <si>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</si>
  <si>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</si>
  <si>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</si>
  <si>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</si>
  <si>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</si>
  <si>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</si>
  <si>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</si>
  <si>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</si>
  <si>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</si>
  <si>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</si>
  <si>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</si>
  <si>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</si>
  <si>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</si>
  <si>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</si>
  <si>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</si>
  <si>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</si>
  <si>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</si>
  <si>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</si>
  <si>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</si>
  <si>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</si>
  <si>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</si>
  <si>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</si>
  <si>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</si>
  <si>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</si>
  <si>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</si>
  <si>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</si>
  <si>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</si>
  <si>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</si>
  <si>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</si>
  <si>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</si>
  <si>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</si>
  <si>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</si>
  <si>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</si>
  <si>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</si>
  <si>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</si>
  <si>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</si>
  <si>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</si>
  <si>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</si>
  <si>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</si>
  <si>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</si>
  <si>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</si>
  <si>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</si>
  <si>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</si>
  <si>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</si>
  <si>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</si>
  <si>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</si>
  <si>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</si>
  <si>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</si>
  <si>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</si>
  <si>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</si>
  <si>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</si>
  <si>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</si>
  <si>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</si>
  <si>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</si>
  <si>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</si>
  <si>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</si>
  <si>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</si>
  <si>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</si>
  <si>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</si>
  <si>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</si>
  <si>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</si>
  <si>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</si>
  <si>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</si>
  <si>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</si>
  <si>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</si>
  <si>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</si>
  <si>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</si>
  <si>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</si>
  <si>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</si>
  <si>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</si>
  <si>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</si>
  <si>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</si>
  <si>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</si>
  <si>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</si>
  <si>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</si>
  <si>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</si>
  <si>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</si>
  <si>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</si>
  <si>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</si>
  <si>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</si>
  <si>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</si>
  <si>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</si>
  <si>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</si>
  <si>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</si>
  <si>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</si>
  <si>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</si>
  <si>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</si>
  <si>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</si>
  <si>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</si>
  <si>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</si>
  <si>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</si>
  <si>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</si>
  <si>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</si>
  <si>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</si>
  <si>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</si>
  <si>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</si>
  <si>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</si>
  <si>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</si>
  <si>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</si>
  <si>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</si>
  <si>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</si>
  <si>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</si>
  <si>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</si>
  <si>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</si>
  <si>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</si>
  <si>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</si>
  <si>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</si>
  <si>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</si>
  <si>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</si>
  <si>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</si>
  <si>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</si>
  <si>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</si>
  <si>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</si>
  <si>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</si>
  <si>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</si>
  <si>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</si>
  <si>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</si>
  <si>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</si>
  <si>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</si>
  <si>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</si>
  <si>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</si>
  <si>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</si>
  <si>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</si>
  <si>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</si>
  <si>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</si>
  <si>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</si>
  <si>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</si>
  <si>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</si>
  <si>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</si>
  <si>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</si>
  <si>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</si>
  <si>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</si>
  <si>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</si>
  <si>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</si>
  <si>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</si>
  <si>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</si>
  <si>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</si>
  <si>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</si>
  <si>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</si>
  <si>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</si>
  <si>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</si>
  <si>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</si>
  <si>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</si>
  <si>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</si>
  <si>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</si>
  <si>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</si>
  <si>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</si>
  <si>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</si>
  <si>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</si>
  <si>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</si>
  <si>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</si>
  <si>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</si>
  <si>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</si>
  <si>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</si>
  <si>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</si>
  <si>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</si>
  <si>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</si>
  <si>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</si>
  <si>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</si>
  <si>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</si>
  <si>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</si>
  <si>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</si>
  <si>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</si>
  <si>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</si>
  <si>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</si>
  <si>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</si>
  <si>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</si>
  <si>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</si>
  <si>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</si>
  <si>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</si>
  <si>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</si>
  <si>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</si>
  <si>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</si>
  <si>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</si>
  <si>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</si>
  <si>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</si>
  <si>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</si>
  <si>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</si>
  <si>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</si>
  <si>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</si>
  <si>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</si>
  <si>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</si>
  <si>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</si>
  <si>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</si>
  <si>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</si>
  <si>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</si>
  <si>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</si>
  <si>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</si>
  <si>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</si>
  <si>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</si>
  <si>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</si>
  <si>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</si>
  <si>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</si>
  <si>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</si>
  <si>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</si>
  <si>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</si>
  <si>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</si>
  <si>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</si>
  <si>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</si>
  <si>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</si>
  <si>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</si>
  <si>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</si>
  <si>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</si>
  <si>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</si>
  <si>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</si>
  <si>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</si>
  <si>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</si>
  <si>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</si>
  <si>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</si>
  <si>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</si>
  <si>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</si>
  <si>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</si>
  <si>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</si>
  <si>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</si>
  <si>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</si>
  <si>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</si>
  <si>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</si>
  <si>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</si>
  <si>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</si>
  <si>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</si>
  <si>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</si>
  <si>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</si>
  <si>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</si>
  <si>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</si>
  <si>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</si>
  <si>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</si>
  <si>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</si>
  <si>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</si>
  <si>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</si>
  <si>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</si>
  <si>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</si>
  <si>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</si>
  <si>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</si>
  <si>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</si>
  <si>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</si>
  <si>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</si>
  <si>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</si>
  <si>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</si>
  <si>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</si>
  <si>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</si>
  <si>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</si>
  <si>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</si>
  <si>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</si>
  <si>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</si>
  <si>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</si>
  <si>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</si>
  <si>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</si>
  <si>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</si>
  <si>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</si>
  <si>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</si>
  <si>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</si>
  <si>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</si>
  <si>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</si>
  <si>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</si>
  <si>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</si>
  <si>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</si>
  <si>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</si>
  <si>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</si>
  <si>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</si>
  <si>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</si>
  <si>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</si>
  <si>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</si>
  <si>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</si>
  <si>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</si>
  <si>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</si>
  <si>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</si>
  <si>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</si>
  <si>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</si>
  <si>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</si>
  <si>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</si>
  <si>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</si>
  <si>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</si>
  <si>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</si>
  <si>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</si>
  <si>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</si>
  <si>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</si>
  <si>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</si>
  <si>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</si>
  <si>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</si>
  <si>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</si>
  <si>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</si>
  <si>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</si>
  <si>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</si>
  <si>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</si>
  <si>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</si>
  <si>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</si>
  <si>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</si>
  <si>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</si>
  <si>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</si>
  <si>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</si>
  <si>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</si>
  <si>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</si>
  <si>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</si>
  <si>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</si>
  <si>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</si>
  <si>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</si>
  <si>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</si>
  <si>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</si>
  <si>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</si>
  <si>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</si>
  <si>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</si>
  <si>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</si>
  <si>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</si>
  <si>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</si>
  <si>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</si>
  <si>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</si>
  <si>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</si>
  <si>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</si>
  <si>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</si>
  <si>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</si>
  <si>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</si>
  <si>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</si>
  <si>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</si>
  <si>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</si>
  <si>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</si>
  <si>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</si>
  <si>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</si>
  <si>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</si>
  <si>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</si>
  <si>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</si>
  <si>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</si>
  <si>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</si>
  <si>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</si>
  <si>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</si>
  <si>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</si>
  <si>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</si>
  <si>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</si>
  <si>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</si>
  <si>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</si>
  <si>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</si>
  <si>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</si>
  <si>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</si>
  <si>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</si>
  <si>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</si>
  <si>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</si>
  <si>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</si>
  <si>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</si>
  <si>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</si>
  <si>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</si>
  <si>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</si>
  <si>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</si>
  <si>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</si>
  <si>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</si>
  <si>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</si>
  <si>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</si>
  <si>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</si>
  <si>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</si>
  <si>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</si>
  <si>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</si>
  <si>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</si>
  <si>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</si>
  <si>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</si>
  <si>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</si>
  <si>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</si>
  <si>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</si>
  <si>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</si>
  <si>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</si>
  <si>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</si>
  <si>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</si>
  <si>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</si>
  <si>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</si>
  <si>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</si>
  <si>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</si>
  <si>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</si>
  <si>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</si>
  <si>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</si>
  <si>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</si>
  <si>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</si>
  <si>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</si>
  <si>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</si>
  <si>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</si>
  <si>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</si>
  <si>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</si>
  <si>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</si>
  <si>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</si>
  <si>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</si>
  <si>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</si>
  <si>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</si>
  <si>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</si>
  <si>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</si>
  <si>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</si>
  <si>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</si>
  <si>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</si>
  <si>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</si>
  <si>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</si>
  <si>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</si>
  <si>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</si>
  <si>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</si>
  <si>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</si>
  <si>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</si>
  <si>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</si>
  <si>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</si>
  <si>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</si>
  <si>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</si>
  <si>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</si>
  <si>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</si>
  <si>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</si>
  <si>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</si>
  <si>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</si>
  <si>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</si>
  <si>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</si>
  <si>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</si>
  <si>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</si>
  <si>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</si>
  <si>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</si>
  <si>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</si>
  <si>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</si>
  <si>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</si>
  <si>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</si>
  <si>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</si>
  <si>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</si>
  <si>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</si>
  <si>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</si>
  <si>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</si>
  <si>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</si>
  <si>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</si>
  <si>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</si>
  <si>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</si>
  <si>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</si>
  <si>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</si>
  <si>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</si>
  <si>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</si>
  <si>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</si>
  <si>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</si>
  <si>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</si>
  <si>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</si>
  <si>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</si>
  <si>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</si>
  <si>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</si>
  <si>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</si>
  <si>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</si>
  <si>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</si>
  <si>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</si>
  <si>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</si>
  <si>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</si>
  <si>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</si>
  <si>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</si>
  <si>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</si>
  <si>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</si>
  <si>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</si>
  <si>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</si>
  <si>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</si>
  <si>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</si>
  <si>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</si>
  <si>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</si>
  <si>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</si>
  <si>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</si>
  <si>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</si>
  <si>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</si>
  <si>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</si>
  <si>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</si>
  <si>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</si>
  <si>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</si>
  <si>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</si>
  <si>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</si>
  <si>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</si>
  <si>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</si>
  <si>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</si>
  <si>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</si>
  <si>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</si>
  <si>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</si>
  <si>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</si>
  <si>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</si>
  <si>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</si>
  <si>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</si>
  <si>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</si>
  <si>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</si>
  <si>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</si>
  <si>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</si>
  <si>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</si>
  <si>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</si>
  <si>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</si>
  <si>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</si>
  <si>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</si>
  <si>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</si>
  <si>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</si>
  <si>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</si>
  <si>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</si>
  <si>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</si>
  <si>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</si>
  <si>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</si>
  <si>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</si>
  <si>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</si>
  <si>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</si>
  <si>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</si>
  <si>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</si>
  <si>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</si>
  <si>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</si>
  <si>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</si>
  <si>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</si>
  <si>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</si>
  <si>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</si>
  <si>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</si>
  <si>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</si>
  <si>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</si>
  <si>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</si>
  <si>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</si>
  <si>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</si>
  <si>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</si>
  <si>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</si>
  <si>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</si>
  <si>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</si>
  <si>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</si>
  <si>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</si>
  <si>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</si>
  <si>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</si>
  <si>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</si>
  <si>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</si>
  <si>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</si>
  <si>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</si>
  <si>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</si>
  <si>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</si>
  <si>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</si>
  <si>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</si>
  <si>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</si>
  <si>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</si>
  <si>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</si>
  <si>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</si>
  <si>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</si>
  <si>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</si>
  <si>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</si>
  <si>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</si>
  <si>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</si>
  <si>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</si>
  <si>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</si>
  <si>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</si>
  <si>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</si>
  <si>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</si>
  <si>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</si>
  <si>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</si>
  <si>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</si>
  <si>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</si>
  <si>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</si>
  <si>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</si>
  <si>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</si>
  <si>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</si>
  <si>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</si>
  <si>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</si>
  <si>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</si>
  <si>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</si>
  <si>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</si>
  <si>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</si>
  <si>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</si>
  <si>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</si>
  <si>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</si>
  <si>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</si>
  <si>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</si>
  <si>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</si>
  <si>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</si>
  <si>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</si>
  <si>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</si>
  <si>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</si>
  <si>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</si>
  <si>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</si>
  <si>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</si>
  <si>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</si>
  <si>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</si>
  <si>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</si>
  <si>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</si>
  <si>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</si>
  <si>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</si>
  <si>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</si>
  <si>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</si>
  <si>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</si>
  <si>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</si>
  <si>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</si>
  <si>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</si>
  <si>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</si>
  <si>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</si>
  <si>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</si>
  <si>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</si>
  <si>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</si>
  <si>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</si>
  <si>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</si>
  <si>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</si>
  <si>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</si>
  <si>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</si>
  <si>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</si>
  <si>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</si>
  <si>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</si>
  <si>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</si>
  <si>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</si>
  <si>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</si>
  <si>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</si>
  <si>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</si>
  <si>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</si>
  <si>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</si>
  <si>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</si>
  <si>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</si>
  <si>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</si>
  <si>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</si>
  <si>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</si>
  <si>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</si>
  <si>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</si>
  <si>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</si>
  <si>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</si>
  <si>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</si>
  <si>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</si>
  <si>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</si>
  <si>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</si>
  <si>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</si>
  <si>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</si>
  <si>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</si>
  <si>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</si>
  <si>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</si>
  <si>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</si>
  <si>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</si>
  <si>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</si>
  <si>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</si>
  <si>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</si>
  <si>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</si>
  <si>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</si>
  <si>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</si>
  <si>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</si>
  <si>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</si>
  <si>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</si>
  <si>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</si>
  <si>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</si>
  <si>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</si>
  <si>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</si>
  <si>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</si>
  <si>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</si>
  <si>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</si>
  <si>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</si>
  <si>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</si>
  <si>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</si>
  <si>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</si>
  <si>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</si>
  <si>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</si>
  <si>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</si>
  <si>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</si>
  <si>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</si>
  <si>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</si>
  <si>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</si>
  <si>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</si>
  <si>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</si>
  <si>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</si>
  <si>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</si>
  <si>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</si>
  <si>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</si>
  <si>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</si>
  <si>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</si>
  <si>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</si>
  <si>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</si>
  <si>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</si>
  <si>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</si>
  <si>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</si>
  <si>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</si>
  <si>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</si>
  <si>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</si>
  <si>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</si>
  <si>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</si>
  <si>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</si>
  <si>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</si>
  <si>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</si>
  <si>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</si>
  <si>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</si>
  <si>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</si>
  <si>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</si>
  <si>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</si>
  <si>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</si>
  <si>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</si>
  <si>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</si>
  <si>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</si>
  <si>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</si>
  <si>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</si>
  <si>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</si>
  <si>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</si>
  <si>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</si>
  <si>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</si>
  <si>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</si>
  <si>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</si>
  <si>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</si>
  <si>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</si>
  <si>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</si>
  <si>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</si>
  <si>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</si>
  <si>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</si>
  <si>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</si>
  <si>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</si>
  <si>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</si>
  <si>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</si>
  <si>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</si>
  <si>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</si>
  <si>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</si>
  <si>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</si>
  <si>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</si>
  <si>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</si>
  <si>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</si>
  <si>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</si>
  <si>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</si>
  <si>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</si>
  <si>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</si>
  <si>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</si>
  <si>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</si>
  <si>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</si>
  <si>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</si>
  <si>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</si>
  <si>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</si>
  <si>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</si>
  <si>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</si>
  <si>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</si>
  <si>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</si>
  <si>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</si>
  <si>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</si>
  <si>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</si>
  <si>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</si>
  <si>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</si>
  <si>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</si>
  <si>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</si>
  <si>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</si>
  <si>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</si>
  <si>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</si>
  <si>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</si>
  <si>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</si>
  <si>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</si>
  <si>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</si>
  <si>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</si>
  <si>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</si>
  <si>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</si>
  <si>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</si>
  <si>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</si>
  <si>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</si>
  <si>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</si>
  <si>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</si>
  <si>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</si>
  <si>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</si>
  <si>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</si>
  <si>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</si>
  <si>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</si>
  <si>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</si>
  <si>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</si>
  <si>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</si>
  <si>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</si>
  <si>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</si>
  <si>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</si>
  <si>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</si>
  <si>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</si>
  <si>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</si>
  <si>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</si>
  <si>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</si>
  <si>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</si>
  <si>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</si>
  <si>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</si>
  <si>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</si>
  <si>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</si>
  <si>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</si>
  <si>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</si>
  <si>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</si>
  <si>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</si>
  <si>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</si>
  <si>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</si>
  <si>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</si>
  <si>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</si>
  <si>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</si>
  <si>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</si>
  <si>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</si>
  <si>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</si>
  <si>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</si>
  <si>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</si>
  <si>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</si>
  <si>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</si>
  <si>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</si>
  <si>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</si>
  <si>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</si>
  <si>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</si>
  <si>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</si>
  <si>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</si>
  <si>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</si>
  <si>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</si>
  <si>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</si>
  <si>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</si>
  <si>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</si>
  <si>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</si>
  <si>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</si>
  <si>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</si>
  <si>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</si>
  <si>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</si>
  <si>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</si>
  <si>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</si>
  <si>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</si>
  <si>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</si>
  <si>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</si>
  <si>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</si>
  <si>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</si>
  <si>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</si>
  <si>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</si>
  <si>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</si>
  <si>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</si>
  <si>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</si>
  <si>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</si>
  <si>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</si>
  <si>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</si>
  <si>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</si>
  <si>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</si>
  <si>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</si>
  <si>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</si>
  <si>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</si>
  <si>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</si>
  <si>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</si>
  <si>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</si>
  <si>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</si>
  <si>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</si>
  <si>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</si>
  <si>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</si>
  <si>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</si>
  <si>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</si>
  <si>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</si>
  <si>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</si>
  <si>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</si>
  <si>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</si>
  <si>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</si>
  <si>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</si>
  <si>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</si>
  <si>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</si>
  <si>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</si>
  <si>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</si>
  <si>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</si>
  <si>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</si>
  <si>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</si>
  <si>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</si>
  <si>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</si>
  <si>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</si>
  <si>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</si>
  <si>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</si>
  <si>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</si>
  <si>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</si>
  <si>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</si>
  <si>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</si>
  <si>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</si>
  <si>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</si>
  <si>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</si>
  <si>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</si>
  <si>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</si>
  <si>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</si>
  <si>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</si>
  <si>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</si>
  <si>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</si>
  <si>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</si>
  <si>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</si>
  <si>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</si>
  <si>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</si>
  <si>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</si>
  <si>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</si>
  <si>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</si>
  <si>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</si>
  <si>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</si>
  <si>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</si>
  <si>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</si>
  <si>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</si>
  <si>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</si>
  <si>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</si>
  <si>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</si>
  <si>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</si>
  <si>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</si>
  <si>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</si>
  <si>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</si>
  <si>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</si>
  <si>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</si>
  <si>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</si>
  <si>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</si>
  <si>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</si>
  <si>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</si>
  <si>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</si>
  <si>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</si>
  <si>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</si>
  <si>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</si>
  <si>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</si>
  <si>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</si>
  <si>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</si>
  <si>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</si>
  <si>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</si>
  <si>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</si>
  <si>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</si>
  <si>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</si>
  <si>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</si>
  <si>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</si>
  <si>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</si>
  <si>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</si>
  <si>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</si>
  <si>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</si>
  <si>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</si>
  <si>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</si>
  <si>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</si>
  <si>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</si>
  <si>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</si>
  <si>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</si>
  <si>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</si>
  <si>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</si>
  <si>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</si>
  <si>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</si>
  <si>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</si>
  <si>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</si>
  <si>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</si>
  <si>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</si>
  <si>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</si>
  <si>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</si>
  <si>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</si>
  <si>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</si>
  <si>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</si>
  <si>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</si>
  <si>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</si>
  <si>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</si>
  <si>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</si>
  <si>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</si>
  <si>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</si>
  <si>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</si>
  <si>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</si>
  <si>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</si>
  <si>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</si>
  <si>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</si>
  <si>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</si>
  <si>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</si>
  <si>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</si>
  <si>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</si>
  <si>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</si>
  <si>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</si>
  <si>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</si>
  <si>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</si>
  <si>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</si>
  <si>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</si>
  <si>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</si>
  <si>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</si>
  <si>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</si>
  <si>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</si>
  <si>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</si>
  <si>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</si>
  <si>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</si>
  <si>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</si>
  <si>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</si>
  <si>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</si>
  <si>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</si>
  <si>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</si>
  <si>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</si>
  <si>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</si>
  <si>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</si>
  <si>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</si>
  <si>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</si>
  <si>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</si>
  <si>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</si>
  <si>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</si>
  <si>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</si>
  <si>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</si>
  <si>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</si>
  <si>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</si>
  <si>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</si>
  <si>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</si>
  <si>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</si>
  <si>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</si>
  <si>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</si>
  <si>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</si>
  <si>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</si>
  <si>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</si>
  <si>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</si>
  <si>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</si>
  <si>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</si>
  <si>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</si>
  <si>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</si>
  <si>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</si>
  <si>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</si>
  <si>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</si>
  <si>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</si>
  <si>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</si>
  <si>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</si>
  <si>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</si>
  <si>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</si>
  <si>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</si>
  <si>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</si>
  <si>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</si>
  <si>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</si>
  <si>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</si>
  <si>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</si>
  <si>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</si>
  <si>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</si>
  <si>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</si>
  <si>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</si>
  <si>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</si>
  <si>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</si>
  <si>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</si>
  <si>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</si>
  <si>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</si>
  <si>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</si>
  <si>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</si>
  <si>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</si>
  <si>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</si>
  <si>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</si>
  <si>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</si>
  <si>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</si>
  <si>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</si>
  <si>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</si>
  <si>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</si>
  <si>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</si>
  <si>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</si>
  <si>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</si>
  <si>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</si>
  <si>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</si>
  <si>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</si>
  <si>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</si>
  <si>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</si>
  <si>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</si>
  <si>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</si>
  <si>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</si>
  <si>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</si>
  <si>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</si>
  <si>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</si>
  <si>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</si>
  <si>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</si>
  <si>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</si>
  <si>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</si>
  <si>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</si>
  <si>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</si>
  <si>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</si>
  <si>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</si>
  <si>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</si>
  <si>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</si>
  <si>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</si>
  <si>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</si>
  <si>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</si>
  <si>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</si>
  <si>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</si>
  <si>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</si>
  <si>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</si>
  <si>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</si>
  <si>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</si>
  <si>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</si>
  <si>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</si>
  <si>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</si>
  <si>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</si>
  <si>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</si>
  <si>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</si>
  <si>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</si>
  <si>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</si>
  <si>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</si>
  <si>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</si>
  <si>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</si>
  <si>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</si>
  <si>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</si>
  <si>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</si>
  <si>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</si>
  <si>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</si>
  <si>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</si>
  <si>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</si>
  <si>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</si>
  <si>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</si>
  <si>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</si>
  <si>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</si>
  <si>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</si>
  <si>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</si>
  <si>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</si>
  <si>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</si>
  <si>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</si>
  <si>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</si>
  <si>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</si>
  <si>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</si>
  <si>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</si>
  <si>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</si>
  <si>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</si>
  <si>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</si>
  <si>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</si>
  <si>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</si>
  <si>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</si>
  <si>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</si>
  <si>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</si>
  <si>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</si>
  <si>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</si>
  <si>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</si>
  <si>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</si>
  <si>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</si>
  <si>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</si>
  <si>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</si>
  <si>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</si>
  <si>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</si>
  <si>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</si>
  <si>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</si>
  <si>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</si>
  <si>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</si>
  <si>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</si>
  <si>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</si>
  <si>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</si>
  <si>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</si>
  <si>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</si>
  <si>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</si>
  <si>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</si>
  <si>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</si>
  <si>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</si>
  <si>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</si>
  <si>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</si>
  <si>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</si>
  <si>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</si>
  <si>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</si>
  <si>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</si>
  <si>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</si>
  <si>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</si>
  <si>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</si>
  <si>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</si>
  <si>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</si>
  <si>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</si>
  <si>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</si>
  <si>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</si>
  <si>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</si>
  <si>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</si>
  <si>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</si>
  <si>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</si>
  <si>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</si>
  <si>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</si>
  <si>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</si>
  <si>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</si>
  <si>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</si>
  <si>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</si>
  <si>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</si>
  <si>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</si>
  <si>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</si>
  <si>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</si>
  <si>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</si>
  <si>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</si>
  <si>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</si>
  <si>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</si>
  <si>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</si>
  <si>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</si>
  <si>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</si>
  <si>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</si>
  <si>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</si>
  <si>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</si>
  <si>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</si>
  <si>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</si>
  <si>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</si>
  <si>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</si>
  <si>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</si>
  <si>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</si>
  <si>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</si>
  <si>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</si>
  <si>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</si>
  <si>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</si>
  <si>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</si>
  <si>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</si>
  <si>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</si>
  <si>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</si>
  <si>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</si>
  <si>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</si>
  <si>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</si>
  <si>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</si>
  <si>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</si>
  <si>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</si>
  <si>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</si>
  <si>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</si>
  <si>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</si>
  <si>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</si>
  <si>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</si>
  <si>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</si>
  <si>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</si>
  <si>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</si>
  <si>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</si>
  <si>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</si>
  <si>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</si>
  <si>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</si>
  <si>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</si>
  <si>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</si>
  <si>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</si>
  <si>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</si>
  <si>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</si>
  <si>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</si>
  <si>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</si>
  <si>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</si>
  <si>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</si>
  <si>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</si>
  <si>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</si>
  <si>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</si>
  <si>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</si>
  <si>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</si>
  <si>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</si>
  <si>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</si>
  <si>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</si>
  <si>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</si>
  <si>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</si>
  <si>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</si>
  <si>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</si>
  <si>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</si>
  <si>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</si>
  <si>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</si>
  <si>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</si>
  <si>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</si>
  <si>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</si>
  <si>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</si>
  <si>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</si>
  <si>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</si>
  <si>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</si>
  <si>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</si>
  <si>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</si>
  <si>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</si>
  <si>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</si>
  <si>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</si>
  <si>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</si>
  <si>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</si>
  <si>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</si>
  <si>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</si>
  <si>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</si>
  <si>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</si>
  <si>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</si>
  <si>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</si>
  <si>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</si>
  <si>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</si>
  <si>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</si>
  <si>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</si>
  <si>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</si>
  <si>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</si>
  <si>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</si>
  <si>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</si>
  <si>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</si>
  <si>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</si>
  <si>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</si>
  <si>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</si>
  <si>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</si>
  <si>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</si>
  <si>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</si>
  <si>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</si>
  <si>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</si>
  <si>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</si>
  <si>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</si>
  <si>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</si>
  <si>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</si>
  <si>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</si>
  <si>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</si>
  <si>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</si>
  <si>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</si>
  <si>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</si>
  <si>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</si>
  <si>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</si>
  <si>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</si>
  <si>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</si>
  <si>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</si>
  <si>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</si>
  <si>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</si>
  <si>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</si>
  <si>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</si>
  <si>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</si>
  <si>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</si>
  <si>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</si>
  <si>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</si>
  <si>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</si>
  <si>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</si>
  <si>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</si>
  <si>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</si>
  <si>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</si>
  <si>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</si>
  <si>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</si>
  <si>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</si>
  <si>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</si>
  <si>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</si>
  <si>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</si>
  <si>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</si>
  <si>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</si>
  <si>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</si>
  <si>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</si>
  <si>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</si>
  <si>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</si>
  <si>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</si>
  <si>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</si>
  <si>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</si>
  <si>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</si>
  <si>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</si>
  <si>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</si>
  <si>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</si>
  <si>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</si>
  <si>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</si>
  <si>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</si>
  <si>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</si>
  <si>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</si>
  <si>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</si>
  <si>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</si>
  <si>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</si>
  <si>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</si>
  <si>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</si>
  <si>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</si>
  <si>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</si>
  <si>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</si>
  <si>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</si>
  <si>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</si>
  <si>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</si>
  <si>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</si>
  <si>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</si>
  <si>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</si>
  <si>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</si>
  <si>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</si>
  <si>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</si>
  <si>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</si>
  <si>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</si>
  <si>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</si>
  <si>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</si>
  <si>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</si>
  <si>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</si>
  <si>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</si>
  <si>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</si>
  <si>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</si>
  <si>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</si>
  <si>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</si>
  <si>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</si>
  <si>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</si>
  <si>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</si>
  <si>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</si>
  <si>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</si>
  <si>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</si>
  <si>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</si>
  <si>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</si>
  <si>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</si>
  <si>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</si>
  <si>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</si>
  <si>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</si>
  <si>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</si>
  <si>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</si>
  <si>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</si>
  <si>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</si>
  <si>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</si>
  <si>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</si>
  <si>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</si>
  <si>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</si>
  <si>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</si>
  <si>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</si>
  <si>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</si>
  <si>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</si>
  <si>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</si>
  <si>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</si>
  <si>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</si>
  <si>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</si>
  <si>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</si>
  <si>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</si>
  <si>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</si>
  <si>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</si>
  <si>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</si>
  <si>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</si>
  <si>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</si>
  <si>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</si>
  <si>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</si>
  <si>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</si>
  <si>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</si>
  <si>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</si>
  <si>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</si>
  <si>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</si>
  <si>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</si>
  <si>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</si>
  <si>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</si>
  <si>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</si>
  <si>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</si>
  <si>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</si>
  <si>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</si>
  <si>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</si>
  <si>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</si>
  <si>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</si>
  <si>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</si>
  <si>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</si>
  <si>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</si>
  <si>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</si>
  <si>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</si>
  <si>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</si>
  <si>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</si>
  <si>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</si>
  <si>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</si>
  <si>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</si>
  <si>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</si>
  <si>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</si>
  <si>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</si>
  <si>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</si>
  <si>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</si>
  <si>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</si>
  <si>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</si>
  <si>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</si>
  <si>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</si>
  <si>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</si>
  <si>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</si>
  <si>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</si>
  <si>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</si>
  <si>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</si>
  <si>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</si>
  <si>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</si>
  <si>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</si>
  <si>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</si>
  <si>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</si>
  <si>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</si>
  <si>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</si>
  <si>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</si>
  <si>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</si>
  <si>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</si>
  <si>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</si>
  <si>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</si>
  <si>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</si>
  <si>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</si>
  <si>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</si>
  <si>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</si>
  <si>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</si>
  <si>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</si>
  <si>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</si>
  <si>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</si>
  <si>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</si>
  <si>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</si>
  <si>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</si>
  <si>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</si>
  <si>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</si>
  <si>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</si>
  <si>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</si>
  <si>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</si>
  <si>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</si>
  <si>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</si>
  <si>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</si>
  <si>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</si>
  <si>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</si>
  <si>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</si>
  <si>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</si>
  <si>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</si>
  <si>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</si>
  <si>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</si>
  <si>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</si>
  <si>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</si>
  <si>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</si>
  <si>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</si>
  <si>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</si>
  <si>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</si>
  <si>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</si>
  <si>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</si>
  <si>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</si>
  <si>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</si>
  <si>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</si>
  <si>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</si>
  <si>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</si>
  <si>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</si>
  <si>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</si>
  <si>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</si>
  <si>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</si>
  <si>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</si>
  <si>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</si>
  <si>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</si>
  <si>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</si>
  <si>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</si>
  <si>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</si>
  <si>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</si>
  <si>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</si>
  <si>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</si>
  <si>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</si>
  <si>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</si>
  <si>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</si>
  <si>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</si>
  <si>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</si>
  <si>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</si>
  <si>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</si>
  <si>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</si>
  <si>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</si>
  <si>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</si>
  <si>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</si>
  <si>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</si>
  <si>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</si>
  <si>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</si>
  <si>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</si>
  <si>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</si>
  <si>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</si>
  <si>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</si>
  <si>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</si>
  <si>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</si>
  <si>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</si>
  <si>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</si>
  <si>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</si>
  <si>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</si>
  <si>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</si>
  <si>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</si>
  <si>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</si>
  <si>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</si>
  <si>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</si>
  <si>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</si>
  <si>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</si>
  <si>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</si>
  <si>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</si>
  <si>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</si>
  <si>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</si>
  <si>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</si>
  <si>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</si>
  <si>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</si>
  <si>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</si>
  <si>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</si>
  <si>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</si>
  <si>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</si>
  <si>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</si>
  <si>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</si>
  <si>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</si>
  <si>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</si>
  <si>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</si>
  <si>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</si>
  <si>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</si>
  <si>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</si>
  <si>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</si>
  <si>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</si>
  <si>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</si>
  <si>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</si>
  <si>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</si>
  <si>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</si>
  <si>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</si>
  <si>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</si>
  <si>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</si>
  <si>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</si>
  <si>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</si>
  <si>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</si>
  <si>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</si>
  <si>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</si>
  <si>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</si>
  <si>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</si>
  <si>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</si>
  <si>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</si>
  <si>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</si>
  <si>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</si>
  <si>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</si>
  <si>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</si>
  <si>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</si>
  <si>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</si>
  <si>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</si>
  <si>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</si>
  <si>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</si>
  <si>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</si>
  <si>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</si>
  <si>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</si>
  <si>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</si>
  <si>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</si>
  <si>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</si>
  <si>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</si>
  <si>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</si>
  <si>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</si>
  <si>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</si>
  <si>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</si>
  <si>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</si>
  <si>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</si>
  <si>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</si>
  <si>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</si>
  <si>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</si>
  <si>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</si>
  <si>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</si>
  <si>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</si>
  <si>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</si>
  <si>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</si>
  <si>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</si>
  <si>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</si>
  <si>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</si>
  <si>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</si>
  <si>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</si>
  <si>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</si>
  <si>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</si>
  <si>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</si>
  <si>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</si>
  <si>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</si>
  <si>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</si>
  <si>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</si>
  <si>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</si>
  <si>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</si>
  <si>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</si>
  <si>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</si>
  <si>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</si>
  <si>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</si>
  <si>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</si>
  <si>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</si>
  <si>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</si>
  <si>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</si>
  <si>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</si>
  <si>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</si>
  <si>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</si>
  <si>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</si>
  <si>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</si>
  <si>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</si>
  <si>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</si>
  <si>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</si>
  <si>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</si>
  <si>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</si>
  <si>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</si>
  <si>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</si>
  <si>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</si>
  <si>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</si>
  <si>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</si>
  <si>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</si>
  <si>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</si>
  <si>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</si>
  <si>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</si>
  <si>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</si>
  <si>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</si>
  <si>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</si>
  <si>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</si>
  <si>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</si>
  <si>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</si>
  <si>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</si>
  <si>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</si>
  <si>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</si>
  <si>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</si>
  <si>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</si>
  <si>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</si>
  <si>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</si>
  <si>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</si>
  <si>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</si>
  <si>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</si>
  <si>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</si>
  <si>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</si>
  <si>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</si>
  <si>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</si>
  <si>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</si>
  <si>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</si>
  <si>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</si>
  <si>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</si>
  <si>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</si>
  <si>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</si>
  <si>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</si>
  <si>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</si>
  <si>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</si>
  <si>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</si>
  <si>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</si>
  <si>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</si>
  <si>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</si>
  <si>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</si>
  <si>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</si>
  <si>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</si>
  <si>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</si>
  <si>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</si>
  <si>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</si>
  <si>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</si>
  <si>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</si>
  <si>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</si>
  <si>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</si>
  <si>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</si>
  <si>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</si>
  <si>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</si>
  <si>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</si>
  <si>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</si>
  <si>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</si>
  <si>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</si>
  <si>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</si>
  <si>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</si>
  <si>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</si>
  <si>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</si>
  <si>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</si>
  <si>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</si>
  <si>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</si>
  <si>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</si>
  <si>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</si>
  <si>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</si>
  <si>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</si>
  <si>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</si>
  <si>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</si>
  <si>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</si>
  <si>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</si>
  <si>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</si>
  <si>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</si>
  <si>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</si>
  <si>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</si>
  <si>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</si>
  <si>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</si>
  <si>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</si>
  <si>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</si>
  <si>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</si>
  <si>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</si>
  <si>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</si>
  <si>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</si>
  <si>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</si>
  <si>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</si>
  <si>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</si>
  <si>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</si>
  <si>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</si>
  <si>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</si>
  <si>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</si>
  <si>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</si>
  <si>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</si>
  <si>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</si>
  <si>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</si>
  <si>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</si>
  <si>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</si>
  <si>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</si>
  <si>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</si>
  <si>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</si>
  <si>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</si>
  <si>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</si>
  <si>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</si>
  <si>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</si>
  <si>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</si>
  <si>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</si>
  <si>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</si>
  <si>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</si>
  <si>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</si>
  <si>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</si>
  <si>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</si>
  <si>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</si>
  <si>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</si>
  <si>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</si>
  <si>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</si>
  <si>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</si>
  <si>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</si>
  <si>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</si>
  <si>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</si>
  <si>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</si>
  <si>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</si>
  <si>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</si>
  <si>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</si>
  <si>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</si>
  <si>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</si>
  <si>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</si>
  <si>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</si>
  <si>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</si>
  <si>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</si>
  <si>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</si>
  <si>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</si>
  <si>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</si>
  <si>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</si>
  <si>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</si>
  <si>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</si>
  <si>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</si>
  <si>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</si>
  <si>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</si>
  <si>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</si>
  <si>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</si>
  <si>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</si>
  <si>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</si>
  <si>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</si>
  <si>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</si>
  <si>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</si>
  <si>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</si>
  <si>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</si>
  <si>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</si>
  <si>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</si>
  <si>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</si>
  <si>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</si>
  <si>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</si>
  <si>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</si>
  <si>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</si>
  <si>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</si>
  <si>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</si>
  <si>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</si>
  <si>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</si>
  <si>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</si>
  <si>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</si>
  <si>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</si>
  <si>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</si>
  <si>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</si>
  <si>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</si>
  <si>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</si>
  <si>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</si>
  <si>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</si>
  <si>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</si>
  <si>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</si>
  <si>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</si>
  <si>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</si>
  <si>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</si>
  <si>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</si>
  <si>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</si>
  <si>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</si>
  <si>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</si>
  <si>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</si>
  <si>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</si>
  <si>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</si>
  <si>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</si>
  <si>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</si>
  <si>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</si>
  <si>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</si>
  <si>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</si>
  <si>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</si>
  <si>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</si>
  <si>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</si>
  <si>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</si>
  <si>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</si>
  <si>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</si>
  <si>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</si>
  <si>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</si>
  <si>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</si>
  <si>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</si>
  <si>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</si>
  <si>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</si>
  <si>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</si>
  <si>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</si>
  <si>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</si>
  <si>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</si>
  <si>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</si>
  <si>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</si>
  <si>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</si>
  <si>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</si>
  <si>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</si>
  <si>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</si>
  <si>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</si>
  <si>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</si>
  <si>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</si>
  <si>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</si>
  <si>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</si>
  <si>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</si>
  <si>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</si>
  <si>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</si>
  <si>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</si>
  <si>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</si>
  <si>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</si>
  <si>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</si>
  <si>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</si>
  <si>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</si>
  <si>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</si>
  <si>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</si>
  <si>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</si>
  <si>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</si>
  <si>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</si>
  <si>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</si>
  <si>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</si>
  <si>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</si>
  <si>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</si>
  <si>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</si>
  <si>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</si>
  <si>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</si>
  <si>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</si>
  <si>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</si>
  <si>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</si>
  <si>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</si>
  <si>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</si>
  <si>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</si>
  <si>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</si>
  <si>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</si>
  <si>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</si>
  <si>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</si>
  <si>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</si>
  <si>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</si>
  <si>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</si>
  <si>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</si>
  <si>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</si>
  <si>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</si>
  <si>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</si>
  <si>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</si>
  <si>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</si>
  <si>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</si>
  <si>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</si>
  <si>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</si>
  <si>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</si>
  <si>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</si>
  <si>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</si>
  <si>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</si>
  <si>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</si>
  <si>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</si>
  <si>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</si>
  <si>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</si>
  <si>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</si>
  <si>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</si>
  <si>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</si>
  <si>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</si>
  <si>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</si>
  <si>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</si>
  <si>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</si>
  <si>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</si>
  <si>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</si>
  <si>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</si>
  <si>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</si>
  <si>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</si>
  <si>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</si>
  <si>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</si>
  <si>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</si>
  <si>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</si>
  <si>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</si>
  <si>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</si>
  <si>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</si>
  <si>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</si>
  <si>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</si>
  <si>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</si>
  <si>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</si>
  <si>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</si>
  <si>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</si>
  <si>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</si>
  <si>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</si>
  <si>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</si>
  <si>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</si>
  <si>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</si>
  <si>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</si>
  <si>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</si>
  <si>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</si>
  <si>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</si>
  <si>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</si>
  <si>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</si>
  <si>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</si>
  <si>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</si>
  <si>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</si>
  <si>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</si>
  <si>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</si>
  <si>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</si>
  <si>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</si>
  <si>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</si>
  <si>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</si>
  <si>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</si>
  <si>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</si>
  <si>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</si>
  <si>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</si>
  <si>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</si>
  <si>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</si>
  <si>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</si>
  <si>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</si>
  <si>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</si>
  <si>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</si>
  <si>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</si>
  <si>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</si>
  <si>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</si>
  <si>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</si>
  <si>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</si>
  <si>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</si>
  <si>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</si>
  <si>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</si>
  <si>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</si>
  <si>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</si>
  <si>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</si>
  <si>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</si>
  <si>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</si>
  <si>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</si>
  <si>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</si>
  <si>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</si>
  <si>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</si>
  <si>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</si>
  <si>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</si>
  <si>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</si>
  <si>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</si>
  <si>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</si>
  <si>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</si>
  <si>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</si>
  <si>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</si>
  <si>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</si>
  <si>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</si>
  <si>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</si>
  <si>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</si>
  <si>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</si>
  <si>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</si>
  <si>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</si>
  <si>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</si>
  <si>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</si>
  <si>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</si>
  <si>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</si>
  <si>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</si>
  <si>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</si>
  <si>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</si>
  <si>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</si>
  <si>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</si>
  <si>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</si>
  <si>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</si>
  <si>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</si>
  <si>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</si>
  <si>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</si>
  <si>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</si>
  <si>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</si>
  <si>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</si>
  <si>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</si>
  <si>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</si>
  <si>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</si>
  <si>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</si>
  <si>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</si>
  <si>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</si>
  <si>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</si>
  <si>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</si>
  <si>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</si>
  <si>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</si>
  <si>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</si>
  <si>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</si>
  <si>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</si>
  <si>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</si>
  <si>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</si>
  <si>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</si>
  <si>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</si>
  <si>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</si>
  <si>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</si>
  <si>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</si>
  <si>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</si>
  <si>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</si>
  <si>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</si>
  <si>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</si>
  <si>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</si>
  <si>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</si>
  <si>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</si>
  <si>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</si>
  <si>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</si>
  <si>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</si>
  <si>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</si>
  <si>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</si>
  <si>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</si>
  <si>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</si>
  <si>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</si>
  <si>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</si>
  <si>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</si>
  <si>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</si>
  <si>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</si>
  <si>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</si>
  <si>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</si>
  <si>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</si>
  <si>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</si>
  <si>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</si>
  <si>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</si>
  <si>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</si>
  <si>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</si>
  <si>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</si>
  <si>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</si>
  <si>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</si>
  <si>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</si>
  <si>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</si>
  <si>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</si>
  <si>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</si>
  <si>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</si>
  <si>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</si>
  <si>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</si>
  <si>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</si>
  <si>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</si>
  <si>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</si>
  <si>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</si>
  <si>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</si>
  <si>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</si>
  <si>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</si>
  <si>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</si>
  <si>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</si>
  <si>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</si>
  <si>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</si>
  <si>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</si>
  <si>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</si>
  <si>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</si>
  <si>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</si>
  <si>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</si>
  <si>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</si>
  <si>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</si>
  <si>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</si>
  <si>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</si>
  <si>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</si>
  <si>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</si>
  <si>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</si>
  <si>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</si>
  <si>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</si>
  <si>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</si>
  <si>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</si>
  <si>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</si>
  <si>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</si>
  <si>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</si>
  <si>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</si>
  <si>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</si>
  <si>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</si>
  <si>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</si>
  <si>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</si>
  <si>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</si>
  <si>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</si>
  <si>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</si>
  <si>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</si>
  <si>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</si>
  <si>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</si>
  <si>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</si>
  <si>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</si>
  <si>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</si>
  <si>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</si>
  <si>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</si>
  <si>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</si>
  <si>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</si>
  <si>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</si>
  <si>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</si>
  <si>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</si>
  <si>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</si>
  <si>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</si>
  <si>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</si>
  <si>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</si>
  <si>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</si>
  <si>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</si>
  <si>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</si>
  <si>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</si>
  <si>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</si>
  <si>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</si>
  <si>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</si>
  <si>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</si>
  <si>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</si>
  <si>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</si>
  <si>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</si>
  <si>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</si>
  <si>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</si>
  <si>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</si>
  <si>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</si>
  <si>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</si>
  <si>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</si>
  <si>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</si>
  <si>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</si>
  <si>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</si>
  <si>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</si>
  <si>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</si>
  <si>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</si>
  <si>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</si>
  <si>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</si>
  <si>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</si>
  <si>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</si>
  <si>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</si>
  <si>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</si>
  <si>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</si>
  <si>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</si>
  <si>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</si>
  <si>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</si>
  <si>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</si>
  <si>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</si>
  <si>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</si>
  <si>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</si>
  <si>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</si>
  <si>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</si>
  <si>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</si>
  <si>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</si>
  <si>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</si>
  <si>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</si>
  <si>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</si>
  <si>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</si>
  <si>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</si>
  <si>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</si>
  <si>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</si>
  <si>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</si>
  <si>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</si>
  <si>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</si>
  <si>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</si>
  <si>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</si>
  <si>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</si>
  <si>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</si>
  <si>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</si>
  <si>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</si>
  <si>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</si>
  <si>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</si>
  <si>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</si>
  <si>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</si>
  <si>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</si>
  <si>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</si>
  <si>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</si>
  <si>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</si>
  <si>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</si>
  <si>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</si>
  <si>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</si>
  <si>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</si>
  <si>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</si>
  <si>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</si>
  <si>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</si>
  <si>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</si>
  <si>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</si>
  <si>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</si>
  <si>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</si>
  <si>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</si>
  <si>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</si>
  <si>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</si>
  <si>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</si>
  <si>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</si>
  <si>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</si>
  <si>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</si>
  <si>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</si>
  <si>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</si>
  <si>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</si>
  <si>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</si>
  <si>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</si>
  <si>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</si>
  <si>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</si>
  <si>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</si>
  <si>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</si>
  <si>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</si>
  <si>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</si>
  <si>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</si>
  <si>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</si>
  <si>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</si>
  <si>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</si>
  <si>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</si>
  <si>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</si>
  <si>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</si>
  <si>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</si>
  <si>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</si>
  <si>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</si>
  <si>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</si>
  <si>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</si>
  <si>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</si>
  <si>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</si>
  <si>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</si>
  <si>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</si>
  <si>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</si>
  <si>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</si>
  <si>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</si>
  <si>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</si>
  <si>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</si>
  <si>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</si>
  <si>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</si>
  <si>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</si>
  <si>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</si>
  <si>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</si>
  <si>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</si>
  <si>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</si>
  <si>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</si>
  <si>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</si>
  <si>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</si>
  <si>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</si>
  <si>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</si>
  <si>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</si>
  <si>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</si>
  <si>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</si>
  <si>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</si>
  <si>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</si>
  <si>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</si>
  <si>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</si>
  <si>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</si>
  <si>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</si>
  <si>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</si>
  <si>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</si>
  <si>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</si>
  <si>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</si>
  <si>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</si>
  <si>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</si>
  <si>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</si>
  <si>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</si>
  <si>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</si>
  <si>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</si>
  <si>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</si>
  <si>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</si>
  <si>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</si>
  <si>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</si>
  <si>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</si>
  <si>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</si>
  <si>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</si>
  <si>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</si>
  <si>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</si>
  <si>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</si>
  <si>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</si>
  <si>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</si>
  <si>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</si>
  <si>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</si>
  <si>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</si>
  <si>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</si>
  <si>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</si>
  <si>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</si>
  <si>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</si>
  <si>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</si>
  <si>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</si>
  <si>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</si>
  <si>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</si>
  <si>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</si>
  <si>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</si>
  <si>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</si>
  <si>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</si>
  <si>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</si>
  <si>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</si>
  <si>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</si>
  <si>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</si>
  <si>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</si>
  <si>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</si>
  <si>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</si>
  <si>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</si>
  <si>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</si>
  <si>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</si>
  <si>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</si>
  <si>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</si>
  <si>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</si>
  <si>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</si>
  <si>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</si>
  <si>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</si>
  <si>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</si>
  <si>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</si>
  <si>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</si>
  <si>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</si>
  <si>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</si>
  <si>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</si>
  <si>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</si>
  <si>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</si>
  <si>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</si>
  <si>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</si>
  <si>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</si>
  <si>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</si>
  <si>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</si>
  <si>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</si>
  <si>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</si>
  <si>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</si>
  <si>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</si>
  <si>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</si>
  <si>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</si>
  <si>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</si>
  <si>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</si>
  <si>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</si>
  <si>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</si>
  <si>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</si>
  <si>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</si>
  <si>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</si>
  <si>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</si>
  <si>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</si>
  <si>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</si>
  <si>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</si>
  <si>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</si>
  <si>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</si>
  <si>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</si>
  <si>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</si>
  <si>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</si>
  <si>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</si>
  <si>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</si>
  <si>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</si>
  <si>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</si>
  <si>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</si>
  <si>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</si>
  <si>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</si>
  <si>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</si>
  <si>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</si>
  <si>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</si>
  <si>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</si>
  <si>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</si>
  <si>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</si>
  <si>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</si>
  <si>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</si>
  <si>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</si>
  <si>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</si>
  <si>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</si>
  <si>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</si>
  <si>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</si>
  <si>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</si>
  <si>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</si>
  <si>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</si>
  <si>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</si>
  <si>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</si>
  <si>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</si>
  <si>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</si>
  <si>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</si>
  <si>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</si>
  <si>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</si>
  <si>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</si>
  <si>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</si>
  <si>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</si>
  <si>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</si>
  <si>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</si>
  <si>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</si>
  <si>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</si>
  <si>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</si>
  <si>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</si>
  <si>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</si>
  <si>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</si>
  <si>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</si>
  <si>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</si>
  <si>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</si>
  <si>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</si>
  <si>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</si>
  <si>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</si>
  <si>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</si>
  <si>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</si>
  <si>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</si>
  <si>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</si>
  <si>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</si>
  <si>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</si>
  <si>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</si>
  <si>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</si>
  <si>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</si>
  <si>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</si>
  <si>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</si>
  <si>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</si>
  <si>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</si>
  <si>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</si>
  <si>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</si>
  <si>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</si>
  <si>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</si>
  <si>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</si>
  <si>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</si>
  <si>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</si>
  <si>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</si>
  <si>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</si>
  <si>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</si>
  <si>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</si>
  <si>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</si>
  <si>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</si>
  <si>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</si>
  <si>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</si>
  <si>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</si>
  <si>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</si>
  <si>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</si>
  <si>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</si>
  <si>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</si>
  <si>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</si>
  <si>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</si>
  <si>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</si>
  <si>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</si>
  <si>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</si>
  <si>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</si>
  <si>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</si>
  <si>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</si>
  <si>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</si>
  <si>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</si>
  <si>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</si>
  <si>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</si>
  <si>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</si>
  <si>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</si>
  <si>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</si>
  <si>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</si>
  <si>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</si>
  <si>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</si>
  <si>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</si>
  <si>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</si>
  <si>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</si>
  <si>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</si>
  <si>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</si>
  <si>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</si>
  <si>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</si>
  <si>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</si>
  <si>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</si>
  <si>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</si>
  <si>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</si>
  <si>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</si>
  <si>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</si>
  <si>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</si>
  <si>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</si>
  <si>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</si>
  <si>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</si>
  <si>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</si>
  <si>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</si>
  <si>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</si>
  <si>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</si>
  <si>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</si>
  <si>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</si>
  <si>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</si>
  <si>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</si>
  <si>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</si>
  <si>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</si>
  <si>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</si>
  <si>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</si>
  <si>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</si>
  <si>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</si>
  <si>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</si>
  <si>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</si>
  <si>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</si>
  <si>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</si>
  <si>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</si>
  <si>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</si>
  <si>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</si>
  <si>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</si>
  <si>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</si>
  <si>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</si>
  <si>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</si>
  <si>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</si>
  <si>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</si>
  <si>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</si>
  <si>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</si>
  <si>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</si>
  <si>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</si>
  <si>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</si>
  <si>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</si>
  <si>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</si>
  <si>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</si>
  <si>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</si>
  <si>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</si>
  <si>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</si>
  <si>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</si>
  <si>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</si>
  <si>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</si>
  <si>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</si>
  <si>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</si>
  <si>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</si>
  <si>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</si>
  <si>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</si>
  <si>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</si>
  <si>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</si>
  <si>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</si>
  <si>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</si>
  <si>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</si>
  <si>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</si>
  <si>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</si>
  <si>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</si>
  <si>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</si>
  <si>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</si>
  <si>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</si>
  <si>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</si>
  <si>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</si>
  <si>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</si>
  <si>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</si>
  <si>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</si>
  <si>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</si>
  <si>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</si>
  <si>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</si>
  <si>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</si>
  <si>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</si>
  <si>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</si>
  <si>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</si>
  <si>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</si>
  <si>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</si>
  <si>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</si>
  <si>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</si>
  <si>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</si>
  <si>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</si>
  <si>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</si>
  <si>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</si>
  <si>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</si>
  <si>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</si>
  <si>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</si>
  <si>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</si>
  <si>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</si>
  <si>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</si>
  <si>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</si>
  <si>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</si>
  <si>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</si>
  <si>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</si>
  <si>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</si>
  <si>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</si>
  <si>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</si>
  <si>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</si>
  <si>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</si>
  <si>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</si>
  <si>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</si>
  <si>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</si>
  <si>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</si>
  <si>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</si>
  <si>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</si>
  <si>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</si>
  <si>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</si>
  <si>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</si>
  <si>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</si>
  <si>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</si>
  <si>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</si>
  <si>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</si>
  <si>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</si>
  <si>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</si>
  <si>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</si>
  <si>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</si>
  <si>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</si>
  <si>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</si>
  <si>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</si>
  <si>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</si>
  <si>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</si>
  <si>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</si>
  <si>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</si>
  <si>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</si>
  <si>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</si>
  <si>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</si>
  <si>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</si>
  <si>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</si>
  <si>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</si>
  <si>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</si>
  <si>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</si>
  <si>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</si>
  <si>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</si>
  <si>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</si>
  <si>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</si>
  <si>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</si>
  <si>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</si>
  <si>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</si>
  <si>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</si>
  <si>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</si>
  <si>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</si>
  <si>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</si>
  <si>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</si>
  <si>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</si>
  <si>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</si>
  <si>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</si>
  <si>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</si>
  <si>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</si>
  <si>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</si>
  <si>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</si>
  <si>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</si>
  <si>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</si>
  <si>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</si>
  <si>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</si>
  <si>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</si>
  <si>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</si>
  <si>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</si>
  <si>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</si>
  <si>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</si>
  <si>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</si>
  <si>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</si>
  <si>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</si>
  <si>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</si>
  <si>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</si>
  <si>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</si>
  <si>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</si>
  <si>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</si>
  <si>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</si>
  <si>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</si>
  <si>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</si>
  <si>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</si>
  <si>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</si>
  <si>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</si>
  <si>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</si>
  <si>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</si>
  <si>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</si>
  <si>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</si>
  <si>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</si>
  <si>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</si>
  <si>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</si>
  <si>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</si>
  <si>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</si>
  <si>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</si>
  <si>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</si>
  <si>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</si>
  <si>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</si>
  <si>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</si>
  <si>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</si>
  <si>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</si>
  <si>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</si>
  <si>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</si>
  <si>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</si>
  <si>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</si>
  <si>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</si>
  <si>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</si>
  <si>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</si>
  <si>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</si>
  <si>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</si>
  <si>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</si>
  <si>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</si>
  <si>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</si>
  <si>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</si>
  <si>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</si>
  <si>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</si>
  <si>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</si>
  <si>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</si>
  <si>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</si>
  <si>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</si>
  <si>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</si>
  <si>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</si>
  <si>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</si>
  <si>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</si>
  <si>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</si>
  <si>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</si>
  <si>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</si>
  <si>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</si>
  <si>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</si>
  <si>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</si>
  <si>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</si>
  <si>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</si>
  <si>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</si>
  <si>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</si>
  <si>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</si>
  <si>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</si>
  <si>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</si>
  <si>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</si>
  <si>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</si>
  <si>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</si>
  <si>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</si>
  <si>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</si>
  <si>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</si>
  <si>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</si>
  <si>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</si>
  <si>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</si>
  <si>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</si>
  <si>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</si>
  <si>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</si>
  <si>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</si>
  <si>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</si>
  <si>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</si>
  <si>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</si>
  <si>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</si>
  <si>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</si>
  <si>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</si>
  <si>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</si>
  <si>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</si>
  <si>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</si>
  <si>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</si>
  <si>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</si>
  <si>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</si>
  <si>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</si>
  <si>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</si>
  <si>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</si>
  <si>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</si>
  <si>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</si>
  <si>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</si>
  <si>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</si>
  <si>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</si>
  <si>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</si>
  <si>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</si>
  <si>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</si>
  <si>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</si>
  <si>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</si>
  <si>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</si>
  <si>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</si>
  <si>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</si>
  <si>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</si>
  <si>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</si>
  <si>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</si>
  <si>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</si>
  <si>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</si>
  <si>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</si>
  <si>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</si>
  <si>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</si>
  <si>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</si>
  <si>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</si>
  <si>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</si>
  <si>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</si>
  <si>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</si>
  <si>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</si>
  <si>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</si>
  <si>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</si>
  <si>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</si>
  <si>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</si>
  <si>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</si>
  <si>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</si>
  <si>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</si>
  <si>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</si>
  <si>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</si>
  <si>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</si>
  <si>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</si>
  <si>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</si>
  <si>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</si>
  <si>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</si>
  <si>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</si>
  <si>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</si>
  <si>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</si>
  <si>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</si>
  <si>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</si>
  <si>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</si>
  <si>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</si>
  <si>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</si>
  <si>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</si>
  <si>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</si>
  <si>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</si>
  <si>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</si>
  <si>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</si>
  <si>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</si>
  <si>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</si>
  <si>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</si>
  <si>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</si>
  <si>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</si>
  <si>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</si>
  <si>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</si>
  <si>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</si>
  <si>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</si>
  <si>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</si>
  <si>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</si>
  <si>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</si>
  <si>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</si>
  <si>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</si>
  <si>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</si>
  <si>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</si>
  <si>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</si>
  <si>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</si>
  <si>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</si>
  <si>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</si>
  <si>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</si>
  <si>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</si>
  <si>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</si>
  <si>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</si>
  <si>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</si>
  <si>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</si>
  <si>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</si>
  <si>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</si>
  <si>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</si>
  <si>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</si>
  <si>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</si>
  <si>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</si>
  <si>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</si>
  <si>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</si>
  <si>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</si>
  <si>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</si>
  <si>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</si>
  <si>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</si>
  <si>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</si>
  <si>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</si>
  <si>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</si>
  <si>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</si>
  <si>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</si>
  <si>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</si>
  <si>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</si>
  <si>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</si>
  <si>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</si>
  <si>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</si>
  <si>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</si>
  <si>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</si>
  <si>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</si>
  <si>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</si>
  <si>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</si>
  <si>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</si>
  <si>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</si>
  <si>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</si>
  <si>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</si>
  <si>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</si>
  <si>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</si>
  <si>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</si>
  <si>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</si>
  <si>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</si>
  <si>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</si>
  <si>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</si>
  <si>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</si>
  <si>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</si>
  <si>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</si>
  <si>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</si>
  <si>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</si>
  <si>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</si>
  <si>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</si>
  <si>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</si>
  <si>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</si>
  <si>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</si>
  <si>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</si>
  <si>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</si>
  <si>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</si>
  <si>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</si>
  <si>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</si>
  <si>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</si>
  <si>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</si>
  <si>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</si>
  <si>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</si>
  <si>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</si>
  <si>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</si>
  <si>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</si>
  <si>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</si>
  <si>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</si>
  <si>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</si>
  <si>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</si>
  <si>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</si>
  <si>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</si>
  <si>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</si>
  <si>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</si>
  <si>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</si>
  <si>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</si>
  <si>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</si>
  <si>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</si>
  <si>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</si>
  <si>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</si>
  <si>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</si>
  <si>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</si>
  <si>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</si>
  <si>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</si>
  <si>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</si>
  <si>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</si>
  <si>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</si>
  <si>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</si>
  <si>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</si>
  <si>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</si>
  <si>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</si>
  <si>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</si>
  <si>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</si>
  <si>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</si>
  <si>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</si>
  <si>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</si>
  <si>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</si>
  <si>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</si>
  <si>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</si>
  <si>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</si>
  <si>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</si>
  <si>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</si>
  <si>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</si>
  <si>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</si>
  <si>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</si>
  <si>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</si>
  <si>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</si>
  <si>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</si>
  <si>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</si>
  <si>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</si>
  <si>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</si>
  <si>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</si>
  <si>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</si>
  <si>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</si>
  <si>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</si>
  <si>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</si>
  <si>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</si>
  <si>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</si>
  <si>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</si>
  <si>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</si>
  <si>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</si>
  <si>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</si>
  <si>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</si>
  <si>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</si>
  <si>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</si>
  <si>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</si>
  <si>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</si>
  <si>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</si>
  <si>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</si>
  <si>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</si>
  <si>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</si>
  <si>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</si>
  <si>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</si>
  <si>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</si>
  <si>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</si>
  <si>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</si>
  <si>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</si>
  <si>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</si>
  <si>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</si>
  <si>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</si>
  <si>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</si>
  <si>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</si>
  <si>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</si>
  <si>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</si>
  <si>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</si>
  <si>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</si>
  <si>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</si>
  <si>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</si>
  <si>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</si>
  <si>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</si>
  <si>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</si>
  <si>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</si>
  <si>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</si>
  <si>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</si>
  <si>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</si>
  <si>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</si>
  <si>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</si>
  <si>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</si>
  <si>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</si>
  <si>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</si>
  <si>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</si>
  <si>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</si>
  <si>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</si>
  <si>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</si>
  <si>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</si>
  <si>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</si>
  <si>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</si>
  <si>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</si>
  <si>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</si>
  <si>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</si>
  <si>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</si>
  <si>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</si>
  <si>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</si>
  <si>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</si>
  <si>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</si>
  <si>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</si>
  <si>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</si>
  <si>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</si>
  <si>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</si>
  <si>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</si>
  <si>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</si>
  <si>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</si>
  <si>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</si>
  <si>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</si>
  <si>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</si>
  <si>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</si>
  <si>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</si>
  <si>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</si>
  <si>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</si>
  <si>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</si>
  <si>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</si>
  <si>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</si>
  <si>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</si>
  <si>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</si>
  <si>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</si>
  <si>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</si>
  <si>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</si>
  <si>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</si>
  <si>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</si>
  <si>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</si>
  <si>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</si>
  <si>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</si>
  <si>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</si>
  <si>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</si>
  <si>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</si>
  <si>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</si>
  <si>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</si>
  <si>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</si>
  <si>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</si>
  <si>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</si>
  <si>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</si>
  <si>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</si>
  <si>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</si>
  <si>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</si>
  <si>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</si>
  <si>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</si>
  <si>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</si>
  <si>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</si>
  <si>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</si>
  <si>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</si>
  <si>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</si>
  <si>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</si>
  <si>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</si>
  <si>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</si>
  <si>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</si>
  <si>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</si>
  <si>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</si>
  <si>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</si>
  <si>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</si>
  <si>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</si>
  <si>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</si>
  <si>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</si>
  <si>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</si>
  <si>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</si>
  <si>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</si>
  <si>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</si>
  <si>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</si>
  <si>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</si>
  <si>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</si>
  <si>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</si>
  <si>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</si>
  <si>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</si>
  <si>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</si>
  <si>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</si>
  <si>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</si>
  <si>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</si>
  <si>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</si>
  <si>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</si>
  <si>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</si>
  <si>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</si>
  <si>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</si>
  <si>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</si>
  <si>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</si>
  <si>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</si>
  <si>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</si>
  <si>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</si>
  <si>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</si>
  <si>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</si>
  <si>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</si>
  <si>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</si>
  <si>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</si>
  <si>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</si>
  <si>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</si>
  <si>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</si>
  <si>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</si>
  <si>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</si>
  <si>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</si>
  <si>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</si>
  <si>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</si>
  <si>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</si>
  <si>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</si>
  <si>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</si>
  <si>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</si>
  <si>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</si>
  <si>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</si>
  <si>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</si>
  <si>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</si>
  <si>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</si>
  <si>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</si>
  <si>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</si>
  <si>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</si>
  <si>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</si>
  <si>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</si>
  <si>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</si>
  <si>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</si>
  <si>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</si>
  <si>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</si>
  <si>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</si>
  <si>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</si>
  <si>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</si>
  <si>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</si>
  <si>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</si>
  <si>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</si>
  <si>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</si>
  <si>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</si>
  <si>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</si>
  <si>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</si>
  <si>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</si>
  <si>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</si>
  <si>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</si>
  <si>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</si>
  <si>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</si>
  <si>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</si>
  <si>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</si>
  <si>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</si>
  <si>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</si>
  <si>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</si>
  <si>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</si>
  <si>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</si>
  <si>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</si>
  <si>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</si>
  <si>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</si>
  <si>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</si>
  <si>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</si>
  <si>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</si>
  <si>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</si>
  <si>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</si>
  <si>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</si>
  <si>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</si>
  <si>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</si>
  <si>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</si>
  <si>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</si>
  <si>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</si>
  <si>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</si>
  <si>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</si>
  <si>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</si>
  <si>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</si>
  <si>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</si>
  <si>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</si>
  <si>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</si>
  <si>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</si>
  <si>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</si>
  <si>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</si>
  <si>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</si>
  <si>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</si>
  <si>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</si>
  <si>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</si>
  <si>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</si>
  <si>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</si>
  <si>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</si>
  <si>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</si>
  <si>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</si>
  <si>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</si>
  <si>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</si>
  <si>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</si>
  <si>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</si>
  <si>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</si>
  <si>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</si>
  <si>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</si>
  <si>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</si>
  <si>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</si>
  <si>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</si>
  <si>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</si>
  <si>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</si>
  <si>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</si>
  <si>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</si>
  <si>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</si>
  <si>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</si>
  <si>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</si>
  <si>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</si>
  <si>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</si>
  <si>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</si>
  <si>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</si>
  <si>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</si>
  <si>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</si>
  <si>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</si>
  <si>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</si>
  <si>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</si>
  <si>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</si>
  <si>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</si>
  <si>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</si>
  <si>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</si>
  <si>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</si>
  <si>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</si>
  <si>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</si>
  <si>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</si>
  <si>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</si>
  <si>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</si>
  <si>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</si>
  <si>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</si>
  <si>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</si>
  <si>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</si>
  <si>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</si>
  <si>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</si>
  <si>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</si>
  <si>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</si>
  <si>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</si>
  <si>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</si>
  <si>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</si>
  <si>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</si>
  <si>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</si>
  <si>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</si>
  <si>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</si>
  <si>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</si>
  <si>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</si>
  <si>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</si>
  <si>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</si>
  <si>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</si>
  <si>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</si>
  <si>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</si>
  <si>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</si>
  <si>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</si>
  <si>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</si>
  <si>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</si>
  <si>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</si>
  <si>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</si>
  <si>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</si>
  <si>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</si>
  <si>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</si>
  <si>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</si>
  <si>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</si>
  <si>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</si>
  <si>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</si>
  <si>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</si>
  <si>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</si>
  <si>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</si>
  <si>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</si>
  <si>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</si>
  <si>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</si>
  <si>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</si>
  <si>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</si>
  <si>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</si>
  <si>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</si>
  <si>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</si>
  <si>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</si>
  <si>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</si>
  <si>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</si>
  <si>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</si>
  <si>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</si>
  <si>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</si>
  <si>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</si>
  <si>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</si>
  <si>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</si>
  <si>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</si>
  <si>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</si>
  <si>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</si>
  <si>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</si>
  <si>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</si>
  <si>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</si>
  <si>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</si>
  <si>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</si>
  <si>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</si>
  <si>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</si>
  <si>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</si>
  <si>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</si>
  <si>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</si>
  <si>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</si>
  <si>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</si>
  <si>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</si>
  <si>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</si>
  <si>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</si>
  <si>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</si>
  <si>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</si>
  <si>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</si>
  <si>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</si>
  <si>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</si>
  <si>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</si>
  <si>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</si>
  <si>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</si>
  <si>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</si>
  <si>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</si>
  <si>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</si>
  <si>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</si>
  <si>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</si>
  <si>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</si>
  <si>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</si>
  <si>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</si>
  <si>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</si>
  <si>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</si>
  <si>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</si>
  <si>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</si>
  <si>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</si>
  <si>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</si>
  <si>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</si>
  <si>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</si>
  <si>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</si>
  <si>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</si>
  <si>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</si>
  <si>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</si>
  <si>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</si>
  <si>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</si>
  <si>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</si>
  <si>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</si>
  <si>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</si>
  <si>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</si>
  <si>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</si>
  <si>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</si>
  <si>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</si>
  <si>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</si>
  <si>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</si>
  <si>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</si>
  <si>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</si>
  <si>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</si>
  <si>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</si>
  <si>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</si>
  <si>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</si>
  <si>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</si>
  <si>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</si>
  <si>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</si>
  <si>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</si>
  <si>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</si>
  <si>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</si>
  <si>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</si>
  <si>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</si>
  <si>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</si>
  <si>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</si>
  <si>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</si>
  <si>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</si>
  <si>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</si>
  <si>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</si>
  <si>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</si>
  <si>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</si>
  <si>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</si>
  <si>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</si>
  <si>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</si>
  <si>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</si>
  <si>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</si>
  <si>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</si>
  <si>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</si>
  <si>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</si>
  <si>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</si>
  <si>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</si>
  <si>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</si>
  <si>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</si>
  <si>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</si>
  <si>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</si>
  <si>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</si>
  <si>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</si>
  <si>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</si>
  <si>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</si>
  <si>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</si>
  <si>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</si>
  <si>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</si>
  <si>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</si>
  <si>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</si>
  <si>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</si>
  <si>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</si>
  <si>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</si>
  <si>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</si>
  <si>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</si>
  <si>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</si>
  <si>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</si>
  <si>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</si>
  <si>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</si>
  <si>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</si>
  <si>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</si>
  <si>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</si>
  <si>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</si>
  <si>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</si>
  <si>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</si>
  <si>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</si>
  <si>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</si>
  <si>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</si>
  <si>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</si>
  <si>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</si>
  <si>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</si>
  <si>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</si>
  <si>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</si>
  <si>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</si>
  <si>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</si>
  <si>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</si>
  <si>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</si>
  <si>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</si>
  <si>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</si>
  <si>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</si>
  <si>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</si>
  <si>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</si>
  <si>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</si>
  <si>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</si>
  <si>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</si>
  <si>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</si>
  <si>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</si>
  <si>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</si>
  <si>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</si>
  <si>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</si>
  <si>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</si>
  <si>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</si>
  <si>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</si>
  <si>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</si>
  <si>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</si>
  <si>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</si>
  <si>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</si>
  <si>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</si>
  <si>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</si>
  <si>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</si>
  <si>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</si>
  <si>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</si>
  <si>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</si>
  <si>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</si>
  <si>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</si>
  <si>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</si>
  <si>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</si>
  <si>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</si>
  <si>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</si>
  <si>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</si>
  <si>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</si>
  <si>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</si>
  <si>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</si>
  <si>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</si>
  <si>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</si>
  <si>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</si>
  <si>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</si>
  <si>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</si>
  <si>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</si>
  <si>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</si>
  <si>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</si>
  <si>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</si>
  <si>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</si>
  <si>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</si>
  <si>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</si>
  <si>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</si>
  <si>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</si>
  <si>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</si>
  <si>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</si>
  <si>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</si>
  <si>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</si>
  <si>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</si>
  <si>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</si>
  <si>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</si>
  <si>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</si>
  <si>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</si>
  <si>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</si>
  <si>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</si>
  <si>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</si>
  <si>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</si>
  <si>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</si>
  <si>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</si>
  <si>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</si>
  <si>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</si>
  <si>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</si>
  <si>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</si>
  <si>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</si>
  <si>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</si>
  <si>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</si>
  <si>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</si>
  <si>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</si>
  <si>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</si>
  <si>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</si>
  <si>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</si>
  <si>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</si>
  <si>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</si>
  <si>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</si>
  <si>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</si>
  <si>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</si>
  <si>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</si>
  <si>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</si>
  <si>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</si>
  <si>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</si>
  <si>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</si>
  <si>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</si>
  <si>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</si>
  <si>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</si>
  <si>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</si>
  <si>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</si>
  <si>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</si>
  <si>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</si>
  <si>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</si>
  <si>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</si>
  <si>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</si>
  <si>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</si>
  <si>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</si>
  <si>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</si>
  <si>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</si>
  <si>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</si>
  <si>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</si>
  <si>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</si>
  <si>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</si>
  <si>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</si>
  <si>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</si>
  <si>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</si>
  <si>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</si>
  <si>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</si>
  <si>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</si>
  <si>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</si>
  <si>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</si>
  <si>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</si>
  <si>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</si>
  <si>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</si>
  <si>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</si>
  <si>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</si>
  <si>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</si>
  <si>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</si>
  <si>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</si>
  <si>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</si>
  <si>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</si>
  <si>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</si>
  <si>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</si>
  <si>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</si>
  <si>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</si>
  <si>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</si>
  <si>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</si>
  <si>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</si>
  <si>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</si>
  <si>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</si>
  <si>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</si>
  <si>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</si>
  <si>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</si>
  <si>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</si>
  <si>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</si>
  <si>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</si>
  <si>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</si>
  <si>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</si>
  <si>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</si>
  <si>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</si>
  <si>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</si>
  <si>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</si>
  <si>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</si>
  <si>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</si>
  <si>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</si>
  <si>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</si>
  <si>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</si>
  <si>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</si>
  <si>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</si>
  <si>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</si>
  <si>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</si>
  <si>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</si>
  <si>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</si>
  <si>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</si>
  <si>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</si>
  <si>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</si>
  <si>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</si>
  <si>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</si>
  <si>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</si>
  <si>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</si>
  <si>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</si>
  <si>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</si>
  <si>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</si>
  <si>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</si>
  <si>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</si>
  <si>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</si>
  <si>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</si>
  <si>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</si>
  <si>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</si>
  <si>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</si>
  <si>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</si>
  <si>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</si>
  <si>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</si>
  <si>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</si>
  <si>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</si>
  <si>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</si>
  <si>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</si>
  <si>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</si>
  <si>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</si>
  <si>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</si>
  <si>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</si>
  <si>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</si>
  <si>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</si>
  <si>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</si>
  <si>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</si>
  <si>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</si>
  <si>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</si>
  <si>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</si>
  <si>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</si>
  <si>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</si>
  <si>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</si>
  <si>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</si>
  <si>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</si>
  <si>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</si>
  <si>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</si>
  <si>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</si>
  <si>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</si>
  <si>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</si>
  <si>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</si>
  <si>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</si>
  <si>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</si>
  <si>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</si>
  <si>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</si>
  <si>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</si>
  <si>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</si>
  <si>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</si>
  <si>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</si>
  <si>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</si>
  <si>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</si>
  <si>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</si>
  <si>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</si>
  <si>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</si>
  <si>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</si>
  <si>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</si>
  <si>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</si>
  <si>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</si>
  <si>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</si>
  <si>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</si>
  <si>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</si>
  <si>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</si>
  <si>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</si>
  <si>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</si>
  <si>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</si>
  <si>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</si>
  <si>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</si>
  <si>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</si>
  <si>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</si>
  <si>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</si>
  <si>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</si>
  <si>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</si>
  <si>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</si>
  <si>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</si>
  <si>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</si>
  <si>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</si>
  <si>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</si>
  <si>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</si>
  <si>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</si>
  <si>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</si>
  <si>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</si>
  <si>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</si>
  <si>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</si>
  <si>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</si>
  <si>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</si>
  <si>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</si>
  <si>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</si>
  <si>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</si>
  <si>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</si>
  <si>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</si>
  <si>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</si>
  <si>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</si>
  <si>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</si>
  <si>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</si>
  <si>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</si>
  <si>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</si>
  <si>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</si>
  <si>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</si>
  <si>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</si>
  <si>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</si>
  <si>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</si>
  <si>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</si>
  <si>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</si>
  <si>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</si>
  <si>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</si>
  <si>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</si>
  <si>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</si>
  <si>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</si>
  <si>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</si>
  <si>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</si>
  <si>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</si>
  <si>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</si>
  <si>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</si>
  <si>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</si>
  <si>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</si>
  <si>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</si>
  <si>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</si>
  <si>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</si>
  <si>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</si>
  <si>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</si>
  <si>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</si>
  <si>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</si>
  <si>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</si>
  <si>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</si>
  <si>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</si>
  <si>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</si>
  <si>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</si>
  <si>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</si>
  <si>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</si>
  <si>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</si>
  <si>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</si>
  <si>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</si>
  <si>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</si>
  <si>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</si>
  <si>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</si>
  <si>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</si>
  <si>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</si>
  <si>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</si>
  <si>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</si>
  <si>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</si>
  <si>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</si>
  <si>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</si>
  <si>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</si>
  <si>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</si>
  <si>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</si>
  <si>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</si>
  <si>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</si>
  <si>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</si>
  <si>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</si>
  <si>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</si>
  <si>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</si>
  <si>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</si>
  <si>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</si>
  <si>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</si>
  <si>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</si>
  <si>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</si>
  <si>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</si>
  <si>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</si>
  <si>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</si>
  <si>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</si>
  <si>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</si>
  <si>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</si>
  <si>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</si>
  <si>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</si>
  <si>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</si>
  <si>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</si>
  <si>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</si>
  <si>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</si>
  <si>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</si>
  <si>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</si>
  <si>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</si>
  <si>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</si>
  <si>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</si>
  <si>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</si>
  <si>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</si>
  <si>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</si>
  <si>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</si>
  <si>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</si>
  <si>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</si>
  <si>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</si>
  <si>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</si>
  <si>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</si>
  <si>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</si>
  <si>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</si>
  <si>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</si>
  <si>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</si>
  <si>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</si>
  <si>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</si>
  <si>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</si>
  <si>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</si>
  <si>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</si>
  <si>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</si>
  <si>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</si>
  <si>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</si>
  <si>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</si>
  <si>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</si>
  <si>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</si>
  <si>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</si>
  <si>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</si>
  <si>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</si>
  <si>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</si>
  <si>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</si>
  <si>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</si>
  <si>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</si>
  <si>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</si>
  <si>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</si>
  <si>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</si>
  <si>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</si>
  <si>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</si>
  <si>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</si>
  <si>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</si>
  <si>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</si>
  <si>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</si>
  <si>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</si>
  <si>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</si>
  <si>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</si>
  <si>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</si>
  <si>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</si>
  <si>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</si>
  <si>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</si>
  <si>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</si>
  <si>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</si>
  <si>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</si>
  <si>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</si>
  <si>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</si>
  <si>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</si>
  <si>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</si>
  <si>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</si>
  <si>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</si>
  <si>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</si>
  <si>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</si>
  <si>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</si>
  <si>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</si>
  <si>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</si>
  <si>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</si>
  <si>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</si>
  <si>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</si>
  <si>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</si>
  <si>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</si>
  <si>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</si>
  <si>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</si>
  <si>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</si>
  <si>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</si>
  <si>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</si>
  <si>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</si>
  <si>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</si>
  <si>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</si>
  <si>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</si>
  <si>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</si>
  <si>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</si>
  <si>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</si>
  <si>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</si>
  <si>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</si>
  <si>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</si>
  <si>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</si>
  <si>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</si>
  <si>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</si>
  <si>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</si>
  <si>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</si>
  <si>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</si>
  <si>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</si>
  <si>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</si>
  <si>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</si>
  <si>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</si>
  <si>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</si>
  <si>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</si>
  <si>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</si>
  <si>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</si>
  <si>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</si>
  <si>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</si>
  <si>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</si>
  <si>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</si>
  <si>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</si>
  <si>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</si>
  <si>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</si>
  <si>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</si>
  <si>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</si>
  <si>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</si>
  <si>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</si>
  <si>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</si>
  <si>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</si>
  <si>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</si>
  <si>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</si>
  <si>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</si>
  <si>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</si>
  <si>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</si>
  <si>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</si>
  <si>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</si>
  <si>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</si>
  <si>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</si>
  <si>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</si>
  <si>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</si>
  <si>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</si>
  <si>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</si>
  <si>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</si>
  <si>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</si>
  <si>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</si>
  <si>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</si>
  <si>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</si>
  <si>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</si>
  <si>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</si>
  <si>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</si>
  <si>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</si>
  <si>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</si>
  <si>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</si>
  <si>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</si>
  <si>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</si>
  <si>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</si>
  <si>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</si>
  <si>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</si>
  <si>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</si>
  <si>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</si>
  <si>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</si>
  <si>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</si>
  <si>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</si>
  <si>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</si>
  <si>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</si>
  <si>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</si>
  <si>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</si>
  <si>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</si>
  <si>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</si>
  <si>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</si>
  <si>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</si>
  <si>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</si>
  <si>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</si>
  <si>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</si>
  <si>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</si>
  <si>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</si>
  <si>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</si>
  <si>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</si>
  <si>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</si>
  <si>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</si>
  <si>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</si>
  <si>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</si>
  <si>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</si>
  <si>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</si>
  <si>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</si>
  <si>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</si>
  <si>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</si>
  <si>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</si>
  <si>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</si>
  <si>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</si>
  <si>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</si>
  <si>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</si>
  <si>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</si>
  <si>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</si>
  <si>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</si>
  <si>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</si>
  <si>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</si>
  <si>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</si>
  <si>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</si>
  <si>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</si>
  <si>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</si>
  <si>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</si>
  <si>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</si>
  <si>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</si>
  <si>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</si>
  <si>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</si>
  <si>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</si>
  <si>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</si>
  <si>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</si>
  <si>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</si>
  <si>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</si>
  <si>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</si>
  <si>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</si>
  <si>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</si>
  <si>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</si>
  <si>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</si>
  <si>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</si>
  <si>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</si>
  <si>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</si>
  <si>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</si>
  <si>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</si>
  <si>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</si>
  <si>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</si>
  <si>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</si>
  <si>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</si>
  <si>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</si>
  <si>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</si>
  <si>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</si>
  <si>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</si>
  <si>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</si>
  <si>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</si>
  <si>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</si>
  <si>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</si>
  <si>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</si>
  <si>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</si>
  <si>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</si>
  <si>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</si>
  <si>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</si>
  <si>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</si>
  <si>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</si>
  <si>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</si>
  <si>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</si>
  <si>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</si>
  <si>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</si>
  <si>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</si>
  <si>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</si>
  <si>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</si>
  <si>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</si>
  <si>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</si>
  <si>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</si>
  <si>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</si>
  <si>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</si>
  <si>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</si>
  <si>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</si>
  <si>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</si>
  <si>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</si>
  <si>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</si>
  <si>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</si>
  <si>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</si>
  <si>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</si>
  <si>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</si>
  <si>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</si>
  <si>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</si>
  <si>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</si>
  <si>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</si>
  <si>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</si>
  <si>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</si>
  <si>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</si>
  <si>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</si>
  <si>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</si>
  <si>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</si>
  <si>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</si>
  <si>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</si>
  <si>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</si>
  <si>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</si>
  <si>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</si>
  <si>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</si>
  <si>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</si>
  <si>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</si>
  <si>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</si>
  <si>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</si>
  <si>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</si>
  <si>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</si>
  <si>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</si>
  <si>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</si>
  <si>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</si>
  <si>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</si>
  <si>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</si>
  <si>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</si>
  <si>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</si>
  <si>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</si>
  <si>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</si>
  <si>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</si>
  <si>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</si>
  <si>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</si>
  <si>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</si>
  <si>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</si>
  <si>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</si>
  <si>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</si>
  <si>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</si>
  <si>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</si>
  <si>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</si>
  <si>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</si>
  <si>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</si>
  <si>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</si>
  <si>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</si>
  <si>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</si>
  <si>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</si>
  <si>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</si>
  <si>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</si>
  <si>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</si>
  <si>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</si>
  <si>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</si>
  <si>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</si>
  <si>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</si>
  <si>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</si>
  <si>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</si>
  <si>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</si>
  <si>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</si>
  <si>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</si>
  <si>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</si>
  <si>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</si>
  <si>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</si>
  <si>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</si>
  <si>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</si>
  <si>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</si>
  <si>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</si>
  <si>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</si>
  <si>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</si>
  <si>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</si>
  <si>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</si>
  <si>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</si>
  <si>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</si>
  <si>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</si>
  <si>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</si>
  <si>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</si>
  <si>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</si>
  <si>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</si>
  <si>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</si>
  <si>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</si>
  <si>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</si>
  <si>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</si>
  <si>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</si>
  <si>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</si>
  <si>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</si>
  <si>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</si>
  <si>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</si>
  <si>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</si>
  <si>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</si>
  <si>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</si>
  <si>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</si>
  <si>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</si>
  <si>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</si>
  <si>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</si>
  <si>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</si>
  <si>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</si>
  <si>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</si>
  <si>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</si>
  <si>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</si>
  <si>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</si>
  <si>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</si>
  <si>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</si>
  <si>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</si>
  <si>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</si>
  <si>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</si>
  <si>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</si>
  <si>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</si>
  <si>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</si>
  <si>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</si>
  <si>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</si>
  <si>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</si>
  <si>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</si>
  <si>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</si>
  <si>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</si>
  <si>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</si>
  <si>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</si>
  <si>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</si>
  <si>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</si>
  <si>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</si>
  <si>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</si>
  <si>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</si>
  <si>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</si>
  <si>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</si>
  <si>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</si>
  <si>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</si>
  <si>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</si>
  <si>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</si>
  <si>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</si>
  <si>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</si>
  <si>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</si>
  <si>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</si>
  <si>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</si>
  <si>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</si>
  <si>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</si>
  <si>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</si>
  <si>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</si>
  <si>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</si>
  <si>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</si>
  <si>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</si>
  <si>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</si>
  <si>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</si>
  <si>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</si>
  <si>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</si>
  <si>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</si>
  <si>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</si>
  <si>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</si>
  <si>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</si>
  <si>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</si>
  <si>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</si>
  <si>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</si>
  <si>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</si>
  <si>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</si>
  <si>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</si>
  <si>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</si>
  <si>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</si>
  <si>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</si>
  <si>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</si>
  <si>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</si>
  <si>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</si>
  <si>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</si>
  <si>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</si>
  <si>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</si>
  <si>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</si>
  <si>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</si>
  <si>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</si>
  <si>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</si>
  <si>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</si>
  <si>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</si>
  <si>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</si>
  <si>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</si>
  <si>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</si>
  <si>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</si>
  <si>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</si>
  <si>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</si>
  <si>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</si>
  <si>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</si>
  <si>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</si>
  <si>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</si>
  <si>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</si>
  <si>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</si>
  <si>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</si>
  <si>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</si>
  <si>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</si>
  <si>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</si>
  <si>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</si>
  <si>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</si>
  <si>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</si>
  <si>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</si>
  <si>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</si>
  <si>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</si>
  <si>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</si>
  <si>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</si>
  <si>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</si>
  <si>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</si>
  <si>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</si>
  <si>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</si>
  <si>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</si>
  <si>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</si>
  <si>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</si>
  <si>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</si>
  <si>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</si>
  <si>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</si>
  <si>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</si>
  <si>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</si>
  <si>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</si>
  <si>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</si>
  <si>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</si>
  <si>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</si>
  <si>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</si>
  <si>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</si>
  <si>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</si>
  <si>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</si>
  <si>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</si>
  <si>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</si>
  <si>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</si>
  <si>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</si>
  <si>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</si>
  <si>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</si>
  <si>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</si>
  <si>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</si>
  <si>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</si>
  <si>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</si>
  <si>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</si>
  <si>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</si>
  <si>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</si>
  <si>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</si>
  <si>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</si>
  <si>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</si>
  <si>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</si>
  <si>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</si>
  <si>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</si>
  <si>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</si>
  <si>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</si>
  <si>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</si>
  <si>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</si>
  <si>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</si>
  <si>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</si>
  <si>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</si>
  <si>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</si>
  <si>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</si>
  <si>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</si>
  <si>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</si>
  <si>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</si>
  <si>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</si>
  <si>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</si>
  <si>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</si>
  <si>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</si>
  <si>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</si>
  <si>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</si>
  <si>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</si>
  <si>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</si>
  <si>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</si>
  <si>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</si>
  <si>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</si>
  <si>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</si>
  <si>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</si>
  <si>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</si>
  <si>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</si>
  <si>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</si>
  <si>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</si>
  <si>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</si>
  <si>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</si>
  <si>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</si>
  <si>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</si>
  <si>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</si>
  <si>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</si>
  <si>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</si>
  <si>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</si>
  <si>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</si>
  <si>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</si>
  <si>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</si>
  <si>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</si>
  <si>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</si>
  <si>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</si>
  <si>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</si>
  <si>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</si>
  <si>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</si>
  <si>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</si>
  <si>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</si>
  <si>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</si>
  <si>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</si>
  <si>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</si>
  <si>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</si>
  <si>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</si>
  <si>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</si>
  <si>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</si>
  <si>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</si>
  <si>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</si>
  <si>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</si>
  <si>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</si>
  <si>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</si>
  <si>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</si>
  <si>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</si>
  <si>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</si>
  <si>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</si>
  <si>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</si>
  <si>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</si>
  <si>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</si>
  <si>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</si>
  <si>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</si>
  <si>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</si>
  <si>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</si>
  <si>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</si>
  <si>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</si>
  <si>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</si>
  <si>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</si>
  <si>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</si>
  <si>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</si>
  <si>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</si>
  <si>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</si>
  <si>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</si>
  <si>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</si>
  <si>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</si>
  <si>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</si>
  <si>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</si>
  <si>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</si>
  <si>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</si>
  <si>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</si>
  <si>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</si>
  <si>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</si>
  <si>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</si>
  <si>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</si>
  <si>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</si>
  <si>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</si>
  <si>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</si>
  <si>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</si>
  <si>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</si>
  <si>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</si>
  <si>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</si>
  <si>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</si>
  <si>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</si>
  <si>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</si>
  <si>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</si>
  <si>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</si>
  <si>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</si>
  <si>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</si>
  <si>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</si>
  <si>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</si>
  <si>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</si>
  <si>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</si>
  <si>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</si>
  <si>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</si>
  <si>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</si>
  <si>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</si>
  <si>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</si>
  <si>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</si>
  <si>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</si>
  <si>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</si>
  <si>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</si>
  <si>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</si>
  <si>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</si>
  <si>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</si>
  <si>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</si>
  <si>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</si>
  <si>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</si>
  <si>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</si>
  <si>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</si>
  <si>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</si>
  <si>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</si>
  <si>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</si>
  <si>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</si>
  <si>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</si>
  <si>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</si>
  <si>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</si>
  <si>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</si>
  <si>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</si>
  <si>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</si>
  <si>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</si>
  <si>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</si>
  <si>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</si>
  <si>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</si>
  <si>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</si>
  <si>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</si>
  <si>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</si>
  <si>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</si>
  <si>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</si>
  <si>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</si>
  <si>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</si>
  <si>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</si>
  <si>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</si>
  <si>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</si>
  <si>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</si>
  <si>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</si>
  <si>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</si>
  <si>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</si>
  <si>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</si>
  <si>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</si>
  <si>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</si>
  <si>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</si>
  <si>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</si>
  <si>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</si>
  <si>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</si>
  <si>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</si>
  <si>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</si>
  <si>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</si>
  <si>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</si>
  <si>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</si>
  <si>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</si>
  <si>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</si>
  <si>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</si>
  <si>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</si>
  <si>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</si>
  <si>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</si>
  <si>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</si>
  <si>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</si>
  <si>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</si>
  <si>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</si>
  <si>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</si>
  <si>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</si>
  <si>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</si>
  <si>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</si>
  <si>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</si>
  <si>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</si>
  <si>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</si>
  <si>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</si>
  <si>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</si>
  <si>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</si>
  <si>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</si>
  <si>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</si>
  <si>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</si>
  <si>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</si>
  <si>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</si>
  <si>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</si>
  <si>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</si>
  <si>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</si>
  <si>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</si>
  <si>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</si>
  <si>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</si>
  <si>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</si>
  <si>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</si>
  <si>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</si>
  <si>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</si>
  <si>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</si>
  <si>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</si>
  <si>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</si>
  <si>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</si>
  <si>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</si>
  <si>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</si>
  <si>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</si>
  <si>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</si>
  <si>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</si>
  <si>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</si>
  <si>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</si>
  <si>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</si>
  <si>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</si>
  <si>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</si>
  <si>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</si>
  <si>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</si>
  <si>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</si>
  <si>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</si>
  <si>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</si>
  <si>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</si>
  <si>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</si>
  <si>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</si>
  <si>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</si>
  <si>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</si>
  <si>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</si>
  <si>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</si>
  <si>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</si>
  <si>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</si>
  <si>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</si>
  <si>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</si>
  <si>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</si>
  <si>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</si>
  <si>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</si>
  <si>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</si>
  <si>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</si>
  <si>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</si>
  <si>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</si>
  <si>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</si>
  <si>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</si>
  <si>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</si>
  <si>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</si>
  <si>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</si>
  <si>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</si>
  <si>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</si>
  <si>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</si>
  <si>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</si>
  <si>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</si>
  <si>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</si>
  <si>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</si>
  <si>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</si>
  <si>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</si>
  <si>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</si>
  <si>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</si>
  <si>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</si>
  <si>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</si>
  <si>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</si>
  <si>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</si>
  <si>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</si>
  <si>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</si>
  <si>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</si>
  <si>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</si>
  <si>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</si>
  <si>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</si>
  <si>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</si>
  <si>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</si>
  <si>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</si>
  <si>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</si>
  <si>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</si>
  <si>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</si>
  <si>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</si>
  <si>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</si>
  <si>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</si>
  <si>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</si>
  <si>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</si>
  <si>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</si>
  <si>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</si>
  <si>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</si>
  <si>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</si>
  <si>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</si>
  <si>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</si>
  <si>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</si>
  <si>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</si>
  <si>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</si>
  <si>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</si>
  <si>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</si>
  <si>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</si>
  <si>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</si>
  <si>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</si>
  <si>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</si>
  <si>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</si>
  <si>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</si>
  <si>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</si>
  <si>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</si>
  <si>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</si>
  <si>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</si>
  <si>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</si>
  <si>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</si>
  <si>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</si>
  <si>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</si>
  <si>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</si>
  <si>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</si>
  <si>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</si>
  <si>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</si>
  <si>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</si>
  <si>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</si>
  <si>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</si>
  <si>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</si>
  <si>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</si>
  <si>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</si>
  <si>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</si>
  <si>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</si>
  <si>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</si>
  <si>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</si>
  <si>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</si>
  <si>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</si>
  <si>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</si>
  <si>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</si>
  <si>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</si>
  <si>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</si>
  <si>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</si>
  <si>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</si>
  <si>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</si>
  <si>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</si>
  <si>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</si>
  <si>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</si>
  <si>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</si>
  <si>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</si>
  <si>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</si>
  <si>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</si>
  <si>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</si>
  <si>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</si>
  <si>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</si>
  <si>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</si>
  <si>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</si>
  <si>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</si>
  <si>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</si>
  <si>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</si>
  <si>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</si>
  <si>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</si>
  <si>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</si>
  <si>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</si>
  <si>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</si>
  <si>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</si>
  <si>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</si>
  <si>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</si>
  <si>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</si>
  <si>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</si>
  <si>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</si>
  <si>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</si>
  <si>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</si>
  <si>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</si>
  <si>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</si>
  <si>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</si>
  <si>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</si>
  <si>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</si>
  <si>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</si>
  <si>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</si>
  <si>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</si>
  <si>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</si>
  <si>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</si>
  <si>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</si>
  <si>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</si>
  <si>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</si>
  <si>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</si>
  <si>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</si>
  <si>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</si>
  <si>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</si>
  <si>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</si>
  <si>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</si>
  <si>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</si>
  <si>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</si>
  <si>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</si>
  <si>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</si>
  <si>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</si>
  <si>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</si>
  <si>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</si>
  <si>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</si>
  <si>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</si>
  <si>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</si>
  <si>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</si>
  <si>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</si>
  <si>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</si>
  <si>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</si>
  <si>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</si>
  <si>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</si>
  <si>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</si>
  <si>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</si>
  <si>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</si>
  <si>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</si>
  <si>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</si>
  <si>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</si>
  <si>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</si>
  <si>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</si>
  <si>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</si>
  <si>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</si>
  <si>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</si>
  <si>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</si>
  <si>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</si>
  <si>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</si>
  <si>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</si>
  <si>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</si>
  <si>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</si>
  <si>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</si>
  <si>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</si>
  <si>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</si>
  <si>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</si>
  <si>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</si>
  <si>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</si>
  <si>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</si>
  <si>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</si>
  <si>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</si>
  <si>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</si>
  <si>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</si>
  <si>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</si>
  <si>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</si>
  <si>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</si>
  <si>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</si>
  <si>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</si>
  <si>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</si>
  <si>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</si>
  <si>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</si>
  <si>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</si>
  <si>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</si>
  <si>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</si>
  <si>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</si>
  <si>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</si>
  <si>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</si>
  <si>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</si>
  <si>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</si>
  <si>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</si>
  <si>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</si>
  <si>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</si>
  <si>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</si>
  <si>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</si>
  <si>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</si>
  <si>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</si>
  <si>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</si>
  <si>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</si>
  <si>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</si>
  <si>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</si>
  <si>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</si>
  <si>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</si>
  <si>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</si>
  <si>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</si>
  <si>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</si>
  <si>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</si>
  <si>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</si>
  <si>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</si>
  <si>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</si>
  <si>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</si>
  <si>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</si>
  <si>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</si>
  <si>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</si>
  <si>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</si>
  <si>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</si>
  <si>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</si>
  <si>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</si>
  <si>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</si>
  <si>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</si>
  <si>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</si>
  <si>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</si>
  <si>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</si>
  <si>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</si>
  <si>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</si>
  <si>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</si>
  <si>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</si>
  <si>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</si>
  <si>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</si>
  <si>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</si>
  <si>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</si>
  <si>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</si>
  <si>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</si>
  <si>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</si>
  <si>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</si>
  <si>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</si>
  <si>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</si>
  <si>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</si>
  <si>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</si>
  <si>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</si>
  <si>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</si>
  <si>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</si>
  <si>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</si>
  <si>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</si>
  <si>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</si>
  <si>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</si>
  <si>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</si>
  <si>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</si>
  <si>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</si>
  <si>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</si>
  <si>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amjor issue and other team on the way by PG</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</si>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</sst>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302.46733171296364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45965.41575763889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45965.41575763889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45965.41575763889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45965.41575763889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45965.41575763889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45965.41575763889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45965.41575763889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45965.41575763889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45965.41575763889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45965.41575763889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45965.41575763889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45965.41575763889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45965.41575763889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45965.41575763889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45965.41575763889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45965.41575763889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45965.41575763889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45965.41575763889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45965.41575763889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45965.41575763889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45965.41575763889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45965.41575763889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45965.41575763889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45965.41575763889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45965.41575763889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45965.41575763889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45965.41575763889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45965.41575763889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45965.41575763889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45965.41575763889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45965.41575763889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45965.41575763889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45965.41575763889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45965.41575763889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45965.41575763889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45965.41575763889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45965.41575763889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45965.41575763889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45965.41575763889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45965.41575763889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45965.41575763889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45965.41575763889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45965.41575763889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45965.41575763889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45965.41575763889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45965.41575763889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45965.41575763889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45965.41575763889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45965.41575763889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45965.41575763889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45965.41575763889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45965.41575763889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45965.41575763889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45965.41575763889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45965.41575763889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45965.41575763889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45965.41575763889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45965.41575763889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45965.41575763889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45965.41575763889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45965.41575763889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45965.41575763889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45965.41575763889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45965.41575763889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45965.41575763889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45965.41575763889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45965.41575763889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45965.41575763889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45965.41575763889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45965.41575763889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45965.41575763889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45965.41575763889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45965.41575763889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45965.41575763889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45965.41575763889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45965.41575763889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45965.41575763889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45965.41575763889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45965.41575763889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45965.41575763889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45965.41575763889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45965.41575763889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45965.41575763889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45965.41575763889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45965.41575763889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45965.41575763889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45965.41575763889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45965.41575763889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45965.41575763889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45965.41575763889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45965.41575763889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45965.41575763889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45965.41575763889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45965.41575763889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45965.41575763889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45965.41575763889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45965.41575763889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45965.41575763889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45965.41575763889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45965.41575763889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140.41591967592831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6.6736743055589614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45965.41575763889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45965.41575763889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45965.41575763889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45965.41575763889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45965.41575763889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45965.41575763889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45965.41575763889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45965.41575763889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45965.41575763889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45965.41575763889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45965.41575763889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45965.41575763889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45965.41575763889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45965.41575763889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45965.41575763889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45965.41575763889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45965.41575763889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45965.41575763889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45965.41575763889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45965.41575763889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45965.41575763889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45965.41575763889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45965.41575763889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45965.41575763889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45965.41575763889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45965.41575763889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45965.41575763889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45965.41575763889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45965.41575763889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45965.41575763889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45965.41575763889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45965.41575763889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45965.41575763889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45965.41575763889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45965.41575763889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45965.41575763889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45965.41575763889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45965.41575763889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45965.41575763889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45965.41575763889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45965.41575763889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45965.41575763889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45965.41575763889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45965.41575763889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45965.41575763889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45965.41575763889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45965.41575763889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45965.41575763889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45965.41575763889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45965.41575763889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45965.41575763889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45965.41575763889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45965.41575763889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45965.41575763889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45965.41575763889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45965.41575763889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45965.41575763889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45965.41575763889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45965.41575763889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45965.41575763889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45965.41575763889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45965.41575763889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45965.41575763889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45965.41575763889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45965.41575763889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45965.41575763889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45965.41575763889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45965.41575763889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45965.41575763889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45965.41575763889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45965.41575763889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45965.41575763889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45965.41575763889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45965.41575763889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45965.41575763889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45965.41575763889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45965.41575763889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45965.41575763889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45965.41575763889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45965.41575763889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45965.41575763889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45965.41575763889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45965.41575763889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45965.41575763889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45965.41575763889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45965.41575763889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45965.41575763889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45965.41575763889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45965.41575763889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45965.41575763889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45965.41575763889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45965.41575763889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45965.41575763889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45965.41575763889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45965.41575763889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45965.41575763889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45965.41575763889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45965.41575763889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45965.41575763889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45965.41575763889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45965.41575763889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45965.41575763889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45965.41575763889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45965.41575763889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45965.41575763889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45965.41575763889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45965.41575763889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45965.41575763889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45965.41575763889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45965.41575763889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45965.41575763889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45965.41575763889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45965.41575763889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45965.41575763889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45965.41575763889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45965.41575763889</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45965.41575763889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45965.41575763889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45965.41575763889</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45965.41575763889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45965.41575763889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45965.41575763889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45965.41575763889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45965.41575763889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45965.41575763889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45965.41575763889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45965.41575763889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45965.41575763889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45965.41575763889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45965.41575763889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45965.41575763889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45965.41575763889</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45965.41575763889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45965.41575763889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45965.41575763889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45965.41575763889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45965.41575763889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45965.41575763889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45965.41575763889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45965.41575763889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45965.41575763889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45965.41575763889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45965.41575763889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45965.41575763889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45965.41575763889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45965.41575763889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45965.41575763889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45965.41575763889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45965.41575763889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45965.41575763889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45965.41575763889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45965.41575763889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45965.41575763889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45965.41575763889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45965.41575763889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45965.41575763889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45965.41575763889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45965.41575763889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45965.41575763889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45965.41575763889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45965.41575763889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45965.41575763889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45965.41575763889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45965.41575763889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45965.41575763889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45965.41575763889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45965.41575763889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45965.41575763889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45965.41575763889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45965.41575763889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45965.41575763889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45965.41575763889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45965.41575763889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45965.41575763889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45965.41575763889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45965.41575763889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45965.41575763889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45965.41575763889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45965.41575763889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45965.41575763889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45965.41575763889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45965.41575763889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45965.41575763889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45965.41575763889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45965.41575763889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45965.41575763889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45965.41575763889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45965.41575763889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45965.41575763889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45965.41575763889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45965.41575763889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45965.41575763889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45965.41575763889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45965.41575763889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45965.41575763889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45965.41575763889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45965.41575763889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45965.41575763889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45965.41575763889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45965.41575763889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45965.41575763889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45965.41575763889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45965.41575763889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45965.41575763889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45965.41575763889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45965.41575763889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45965.41575763889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45965.41575763889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45965.41575763889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45965.41575763889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45965.41575763889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45965.41575763889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45965.41575763889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45965.41575763889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45965.41575763889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45965.41575763889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45965.41575763889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45965.41575763889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45965.41575763889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45965.41575763889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45965.41575763889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45965.41575763889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45965.41575763889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45965.41575763889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45965.41575763889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45965.41575763889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45965.41575763889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45965.41575763889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45965.41575763889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45965.41575763889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45965.41575763889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45965.41575763889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45965.41575763889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45965.41575763889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45965.41575763889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45965.41575763889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45965.41575763889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45965.41575763889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45965.41575763889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45965.41575763889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45965.41575763889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45965.41575763889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45965.41575763889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45965.41575763889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45965.41575763889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45965.41575763889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45965.41575763889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45965.41575763889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45965.41575763889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45965.41575763889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45965.41575763889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45965.41575763889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45965.41575763889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45965.41575763889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45965.41575763889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45965.41575763889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45965.41575763889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45965.41575763889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45965.41575763889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45965.41575763889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45965.41575763889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45965.41575763889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45965.41575763889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45965.41575763889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45965.41575763889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45965.41575763889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45965.41575763889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45965.41575763889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45965.41575763889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45965.41575763889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45965.41575763889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45965.41575763889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45965.41575763889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45965.41575763889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45965.41575763889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45965.41575763889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45965.41575763889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45965.41575763889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45965.41575763889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45965.41575763889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45965.41575763889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45965.41575763889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45965.41575763889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45965.41575763889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45965.41575763889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45965.41575763889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45965.41575763889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45965.41575763889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45965.41575763889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45965.41575763889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45965.41575763889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45965.41575763889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45965.41575763889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45965.41575763889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45965.41575763889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45965.41575763889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45965.41575763889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45965.41575763889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45965.41575763889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45965.41575763889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45965.41575763889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45965.41575763889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45965.41575763889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45965.41575763889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45965.41575763889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45965.41575763889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45965.41575763889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45965.41575763889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45965.41575763889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45965.41575763889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45965.41575763889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45965.41575763889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45965.41575763889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45965.41575763889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45965.41575763889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45965.41575763889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45965.41575763889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45965.41575763889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45965.41575763889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45965.41575763889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45965.41575763889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45965.41575763889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45965.41575763889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45965.41575763889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45965.41575763889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45965.41575763889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45965.41575763889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45965.41575763889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45965.41575763889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45965.41575763889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45965.41575763889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45965.41575763889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45965.41575763889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45965.41575763889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45965.41575763889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45965.41575763889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45965.41575763889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45965.41575763889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45965.41575763889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45965.41575763889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45965.41575763889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45965.41575763889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45965.41575763889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45965.41575763889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45965.41575763889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45965.41575763889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45965.41575763889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45965.41575763889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45965.41575763889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45965.41575763889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45965.41575763889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45965.41575763889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45965.41575763889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45965.41575763889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45965.41575763889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45965.41575763889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45965.41575763889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45965.41575763889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45965.41575763889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45965.41575763889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45965.41575763889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45965.41575763889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45965.41575763889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45965.41575763889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45965.41575763889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45965.41575763889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45965.41575763889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45965.41575763889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45965.41575763889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45965.41575763889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45965.41575763889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45965.41575763889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45965.41575763889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45965.41575763889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45965.41575763889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45965.41575763889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45965.41575763889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45965.41575763889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45965.41575763889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45965.41575763889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45965.41575763889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45965.41575763889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45965.41575763889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45965.41575763889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45965.41575763889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45965.41575763889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45965.41575763889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45965.41575763889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45965.41575763889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45965.41575763889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45965.41575763889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45965.41575763889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45965.41575763889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45965.41575763889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45965.41575763889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45965.41575763889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45965.41575763889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45965.41575763889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45965.41575763889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45965.41575763889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45965.41575763889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45965.41575763889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45965.41575763889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45965.41575763889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45965.41575763889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45965.41575763889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45965.41575763889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45965.41575763889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45965.41575763889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45965.41575763889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45965.41575763889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45965.41575763889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45965.41575763889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45965.41575763889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45965.41575763889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45965.41575763889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45965.41575763889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45965.41575763889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45965.41575763889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45965.41575763889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45965.41575763889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45965.41575763889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45965.41575763889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45965.41575763889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45965.41575763889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45965.41575763889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45965.41575763889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45965.41575763889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45965.41575763889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45965.41575763889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45965.41575763889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45965.41575763889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45965.41575763889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45965.41575763889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45965.41575763889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45965.41575763889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45965.41575763889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45965.41575763889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45965.41575763889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45965.41575763889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45965.41575763889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45965.41575763889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45965.41575763889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45965.41575763889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45965.41575763889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45965.41575763889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45965.41575763889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45965.41575763889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45965.41575763889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45965.41575763889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45965.41575763889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45965.41575763889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45965.41575763889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45965.41575763889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45965.41575763889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45965.41575763889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45965.41575763889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45965.41575763889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45965.41575763889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45965.41575763889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45965.41575763889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45965.41575763889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45965.41575763889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45965.41575763889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45965.41575763889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45965.41575763889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45965.41575763889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45965.41575763889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45965.41575763889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45965.41575763889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45965.41575763889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45965.41575763889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45965.41575763889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45965.41575763889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45965.41575763889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45965.41575763889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45965.41575763889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45965.41575763889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45965.41575763889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45965.41575763889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45965.41575763889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45965.41575763889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45965.41575763889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45965.41575763889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45965.41575763889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45965.41575763889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45965.41575763889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45965.41575763889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45965.41575763889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45965.41575763889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45965.41575763889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45965.41575763889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45965.41575763889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45965.41575763889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45965.41575763889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45965.41575763889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45965.41575763889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45965.41575763889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45965.41575763889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45965.41575763889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45965.41575763889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45965.41575763889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45965.41575763889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45965.41575763889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45965.41575763889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45965.41575763889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45965.41575763889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45965.41575763889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45965.41575763889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45965.41575763889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45965.41575763889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45965.41575763889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45965.41575763889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45965.41575763889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45965.41575763889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45965.41575763889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45965.41575763889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45965.41575763889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45965.41575763889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45965.41575763889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45965.41575763889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45965.41575763889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45965.41575763889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45965.41575763889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45965.41575763889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45965.41575763889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45965.41575763889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45965.41575763889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45965.41575763889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45965.41575763889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45965.41575763889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45965.41575763889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45965.41575763889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45965.41575763889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45965.41575763889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45965.41575763889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45965.41575763889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45965.41575763889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45965.41575763889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45965.41575763889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45965.41575763889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45965.41575763889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45965.41575763889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45965.41575763889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45965.41575763889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45965.41575763889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45965.41575763889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45965.41575763889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45965.41575763889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45965.41575763889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45965.41575763889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45965.41575763889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45965.41575763889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45965.41575763889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45965.41575763889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45965.41575763889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45965.41575763889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45965.41575763889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45965.41575763889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45965.41575763889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45965.41575763889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45965.41575763889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45965.41575763889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45965.41575763889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45965.41575763889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45965.41575763889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45965.41575763889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45965.41575763889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45965.41575763889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45965.41575763889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45965.41575763889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45965.41575763889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45965.41575763889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45965.41575763889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45965.41575763889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45965.41575763889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45965.41575763889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45965.41575763889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45965.41575763889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45965.41575763889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45965.41575763889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45965.41575763889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45965.41575763889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45965.41575763889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45965.41575763889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45965.41575763889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45965.41575763889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45965.41575763889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45965.41575763889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45965.41575763889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45965.41575763889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45965.41575763889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45965.41575763889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45965.41575763889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45965.41575763889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45965.41575763889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45965.41575763889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45965.41575763889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45965.41575763889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45965.41575763889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45965.41575763889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45965.41575763889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45965.41575763889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45965.41575763889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45965.41575763889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45965.41575763889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45965.41575763889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45965.41575763889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45965.41575763889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45965.41575763889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45965.41575763889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45965.41575763889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45965.41575763889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45965.41575763889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45965.41575763889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45965.41575763889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45965.41575763889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45965.41575763889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45965.41575763889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45965.41575763889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45965.41575763889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45965.41575763889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45965.41575763889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45965.41575763889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45965.41575763889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45965.41575763889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45965.41575763889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45965.41575763889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45965.41575763889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45965.41575763889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45965.41575763889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45965.41575763889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45965.41575763889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45965.41575763889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45965.41575763889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45965.41575763889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45965.41575763889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45965.41575763889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45965.41575763889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45965.41575763889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45965.41575763889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45965.41575763889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45965.41575763889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45965.41575763889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45965.41575763889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45965.41575763889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45965.41575763889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45965.41575763889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45965.41575763889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45965.41575763889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45965.41575763889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45965.41575763889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45965.41575763889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45965.41575763889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45965.41575763889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45965.41575763889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45965.41575763889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45965.41575763889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45965.41575763889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45965.41575763889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45965.41575763889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45965.41575763889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45965.41575763889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45965.41575763889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45965.41575763889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45965.41575763889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45965.41575763889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45965.41575763889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45965.41575763889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45965.41575763889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45965.41575763889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45965.41575763889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45965.41575763889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45965.41575763889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45965.41575763889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45965.41575763889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45965.41575763889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45965.41575763889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45965.41575763889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45965.41575763889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45965.41575763889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45965.41575763889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45965.41575763889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45965.41575763889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45965.41575763889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45965.41575763889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45965.41575763889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45965.41575763889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45965.41575763889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45965.41575763889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45965.41575763889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45965.41575763889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45965.41575763889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45965.41575763889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45965.41575763889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45965.41575763889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45965.41575763889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45965.41575763889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45965.41575763889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45965.41575763889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45965.41575763889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45965.41575763889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45965.41575763889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45965.41575763889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45965.41575763889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45965.41575763889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45965.41575763889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45965.41575763889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45965.41575763889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45965.41575763889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45965.41575763889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45965.41575763889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45965.41575763889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45965.41575763889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45965.41575763889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45965.41575763889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45965.41575763889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45965.41575763889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45965.41575763889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45965.41575763889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45965.41575763889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45965.41575763889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45965.41575763889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45965.41575763889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45965.41575763889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45965.41575763889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45965.41575763889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45965.41575763889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45965.41575763889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45965.41575763889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45965.41575763889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45965.41575763889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45965.41575763889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45965.41575763889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45965.41575763889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45965.41575763889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45965.41575763889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45965.41575763889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45965.41575763889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45965.41575763889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45965.41575763889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45965.41575763889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45965.41575763889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45965.41575763889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45965.41575763889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45965.41575763889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45965.41575763889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45965.41575763889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45965.41575763889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45965.41575763889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45965.41575763889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45965.41575763889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45965.41575763889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45965.41575763889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45965.41575763889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45965.41575763889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45965.41575763889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45965.41575763889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45965.41575763889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45965.41575763889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45965.41575763889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45965.41575763889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45965.41575763889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45965.41575763889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45965.41575763889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45965.41575763889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45965.41575763889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45965.41575763889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45965.41575763889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45965.41575763889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45965.41575763889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45965.41575763889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45965.41575763889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45965.41575763889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45965.41575763889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45965.41575763889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45965.41575763889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45965.41575763889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45965.41575763889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45965.41575763889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45965.41575763889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45965.41575763889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45965.41575763889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45965.41575763889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45965.41575763889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45965.41575763889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45965.41575763889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45965.41575763889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45965.41575763889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45965.41575763889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45965.41575763889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45965.41575763889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45965.41575763889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45965.41575763889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45965.41575763889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45965.41575763889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45965.41575763889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45965.41575763889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45965.41575763889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45965.41575763889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45965.41575763889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45965.41575763889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45965.41575763889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45965.41575763889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45965.41575763889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45965.41575763889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45965.41575763889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45965.41575763889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45965.41575763889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45965.41575763889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45965.41575763889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45965.41575763889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45965.41575763889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45965.41575763889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45965.41575763889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45965.41575763889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45965.41575763889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45965.41575763889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45965.41575763889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45965.41575763889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45965.41575763889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45965.41575763889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45965.41575763889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45965.41575763889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45965.41575763889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45965.41575763889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45965.41575763889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45965.41575763889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45965.41575763889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45965.41575763889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45965.41575763889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45965.41575763889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45965.41575763889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45965.41575763889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45965.41575763889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45965.41575763889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45965.41575763889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45965.41575763889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45965.41575763889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45965.41575763889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45965.41575763889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45965.41575763889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45965.41575763889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45965.41575763889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45965.41575763889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45965.41575763889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45965.41575763889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45965.41575763889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45965.41575763889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45965.41575763889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45965.41575763889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45965.41575763889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45965.41575763889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45965.41575763889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45965.41575763889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45965.41575763889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45965.41575763889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45965.41575763889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45965.41575763889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45965.41575763889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45965.41575763889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45965.41575763889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45965.41575763889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45965.41575763889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45965.41575763889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45965.41575763889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45965.41575763889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45965.41575763889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45965.41575763889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45965.41575763889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45965.41575763889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45965.41575763889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45965.41575763889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45965.41575763889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45965.41575763889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45965.41575763889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45965.41575763889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45965.41575763889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45965.41575763889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45965.41575763889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45965.41575763889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45965.41575763889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45965.41575763889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45965.41575763889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45965.41575763889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45965.41575763889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45965.41575763889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45965.41575763889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45965.41575763889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45965.41575763889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45965.41575763889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45965.41575763889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45965.41575763889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45965.41575763889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45965.41575763889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45965.41575763889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45965.41575763889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45965.41575763889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45965.41575763889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45965.41575763889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45965.41575763889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45965.41575763889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45965.41575763889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45965.41575763889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45965.41575763889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45965.41575763889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45965.41575763889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45965.41575763889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45965.41575763889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45965.41575763889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45965.41575763889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45965.41575763889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45965.41575763889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45965.41575763889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45965.41575763889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45965.41575763889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45965.41575763889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45965.41575763889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45965.41575763889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45965.41575763889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45965.41575763889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45965.41575763889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45965.41575763889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45965.41575763889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45965.41575763889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45965.41575763889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45965.41575763889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45965.41575763889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45965.41575763889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45965.41575763889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45965.41575763889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45965.41575763889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45965.41575763889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45965.41575763889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45965.41575763889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45965.41575763889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45965.41575763889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45965.41575763889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45965.41575763889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45965.41575763889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45965.41575763889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45965.41575763889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45965.41575763889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45965.41575763889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45965.41575763889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45965.41575763889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45965.41575763889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45965.41575763889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45965.41575763889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45965.41575763889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45965.41575763889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45965.41575763889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45965.41575763889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45965.41575763889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45965.41575763889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45965.41575763889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45965.41575763889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45965.41575763889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45965.41575763889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45965.41575763889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45965.41575763889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45965.41575763889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45965.41575763889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45965.41575763889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45965.41575763889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45965.41575763889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45965.41575763889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45965.41575763889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45965.41575763889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45965.41575763889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45965.41575763889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45965.41575763889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45965.41575763889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45965.41575763889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45965.41575763889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45965.41575763889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45965.41575763889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45965.41575763889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45965.41575763889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45965.41575763889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45965.41575763889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45965.41575763889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45965.41575763889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45965.41575763889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45965.41575763889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45965.41575763889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45965.41575763889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45965.41575763889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45965.41575763889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45965.41575763889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45965.41575763889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45965.41575763889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45965.41575763889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45965.41575763889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45965.41575763889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45965.41575763889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45965.41575763889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45965.41575763889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45965.41575763889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45965.41575763889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45965.41575763889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45965.41575763889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45965.41575763889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45965.41575763889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45965.41575763889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45965.41575763889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45965.41575763889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45965.41575763889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45965.41575763889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45965.41575763889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45965.41575763889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45965.41575763889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45965.41575763889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45965.41575763889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45965.41575763889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45965.41575763889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45965.41575763889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45965.41575763889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45965.41575763889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45965.41575763889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45965.41575763889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45965.41575763889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45965.41575763889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45965.41575763889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45965.41575763889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45965.41575763889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45965.41575763889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45965.41575763889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45965.41575763889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45965.41575763889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45965.41575763889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45965.41575763889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45965.41575763889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45965.41575763889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45965.41575763889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45965.41575763889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45965.41575763889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45965.41575763889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45965.41575763889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45965.41575763889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45965.41575763889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45965.41575763889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45965.41575763889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45965.41575763889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45965.41575763889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45965.41575763889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45965.41575763889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45965.41575763889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45965.41575763889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45965.41575763889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45965.41575763889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45965.41575763889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45965.41575763889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45965.41575763889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45965.41575763889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45965.41575763889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45965.41575763889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45965.41575763889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45965.41575763889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45965.41575763889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45965.41575763889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45965.41575763889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45965.41575763889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45965.41575763889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45965.41575763889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45965.41575763889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45965.41575763889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45965.41575763889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45965.41575763889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45965.41575763889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45965.41575763889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45965.41575763889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45965.41575763889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45965.41575763889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45965.41575763889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45965.41575763889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45965.41575763889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45965.41575763889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45965.41575763889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45965.41575763889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45965.41575763889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45965.41575763889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45965.41575763889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45965.41575763889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45965.41575763889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45965.41575763889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45965.41575763889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45965.41575763889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45965.41575763889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45965.41575763889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45965.41575763889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45965.41575763889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45965.41575763889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45965.41575763889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45965.41575763889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45965.41575763889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45965.41575763889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45965.41575763889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45965.41575763889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45965.41575763889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45965.41575763889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45965.41575763889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45965.41575763889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45965.41575763889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45965.41575763889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45965.41575763889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45965.41575763889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45965.41575763889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45965.41575763889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45965.41575763889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45965.41575763889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45965.41575763889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45965.41575763889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45965.41575763889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45965.41575763889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45965.41575763889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45965.41575763889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45965.41575763889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45965.41575763889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45965.41575763889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45965.41575763889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45965.41575763889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45965.41575763889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45965.41575763889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45965.41575763889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45965.41575763889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45965.41575763889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45965.41575763889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45965.41575763889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45965.41575763889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45965.41575763889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45965.41575763889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45965.41575763889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45965.41575763889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45965.41575763889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45965.41575763889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45965.41575763889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45965.41575763889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45965.41575763889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45965.41575763889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45965.41575763889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45965.41575763889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45965.41575763889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45965.41575763889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45965.41575763889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45965.41575763889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45965.41575763889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45965.41575763889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45965.41575763889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45965.41575763889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45965.41575763889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45965.41575763889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45965.41575763889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45965.41575763889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45965.41575763889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45965.41575763889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45965.41575763889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45965.41575763889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45965.41575763889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45965.41575763889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45965.41575763889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45965.41575763889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45965.41575763889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45965.41575763889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45965.41575763889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45965.41575763889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45965.41575763889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45965.41575763889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45965.41575763889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45965.41575763889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45965.41575763889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45965.41575763889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45965.41575763889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45965.41575763889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45965.41575763889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45965.41575763889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45965.41575763889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45965.41575763889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45965.41575763889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45965.41575763889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45965.41575763889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45965.41575763889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45965.41575763889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261.93504004629358</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0.21379004629852716</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93" t="s">
        <v>37641</v>
      </c>
      <c r="E4" s="97" t="s">
        <v>39021</v>
      </c>
      <c r="F4" s="122">
        <v>45965.379675925928</v>
      </c>
      <c r="G4" s="123">
        <f ca="1">IFERROR(NOW()-F4,"")</f>
        <v>3.608171296218643E-2</v>
      </c>
      <c r="H4" s="122">
        <v>45965.374016203707</v>
      </c>
      <c r="I4" s="118" t="str">
        <f>IFERROR(VLOOKUP(D4,DB!A:F,6,0),"")</f>
        <v>SCECO</v>
      </c>
      <c r="J4" s="118" t="str">
        <f>IFERROR(VLOOKUP(D4,DB!A:G,7,0),"")</f>
        <v>Dead+Dead</v>
      </c>
      <c r="K4" s="124" t="s">
        <v>39113</v>
      </c>
      <c r="L4" s="120" t="str">
        <f>IFERROR(VLOOKUP(D4,DB!A:I,9,0),"")</f>
        <v>Latis</v>
      </c>
    </row>
    <row r="5" spans="1:16" ht="15" customHeight="1">
      <c r="A5" s="118" t="s">
        <v>39114</v>
      </c>
      <c r="B5" s="118" t="str">
        <f>IFERROR(VLOOKUP(D5,DB!A:K,11,0),"")</f>
        <v>R4</v>
      </c>
      <c r="C5" s="119">
        <v>1</v>
      </c>
      <c r="D5" s="120" t="s">
        <v>38410</v>
      </c>
      <c r="E5" s="97" t="s">
        <v>39100</v>
      </c>
      <c r="F5" s="122">
        <v>45965.377199074072</v>
      </c>
      <c r="G5" s="123">
        <f ca="1">IFERROR(NOW()-F5,"")</f>
        <v>3.8558564818231389E-2</v>
      </c>
      <c r="H5" s="122">
        <v>45965.377199074072</v>
      </c>
      <c r="I5" s="118" t="str">
        <f>IFERROR(VLOOKUP(D5,DB!A:F,6,0),"")</f>
        <v>SCECO</v>
      </c>
      <c r="J5" s="118" t="str">
        <f>IFERROR(VLOOKUP(D5,DB!A:G,7,0),"")</f>
        <v>No BB Shifted</v>
      </c>
      <c r="K5" s="124" t="s">
        <v>39113</v>
      </c>
      <c r="L5" s="120" t="str">
        <f>IFERROR(VLOOKUP(D5,DB!A:I,9,0),"")</f>
        <v>Latis</v>
      </c>
    </row>
    <row r="6" spans="1:16" ht="15" customHeight="1">
      <c r="A6" s="118"/>
      <c r="B6" s="118" t="str">
        <f>IFERROR(VLOOKUP(D6,DB!A:K,11,0),"")</f>
        <v/>
      </c>
      <c r="C6" s="119"/>
      <c r="D6" s="120"/>
      <c r="E6" s="97"/>
      <c r="F6" s="122"/>
      <c r="G6" s="123">
        <f ca="1">IFERROR(NOW()-F6,"")</f>
        <v>45965.41575763889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45965.41575763889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45965.41575763889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45965.41575763889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45965.41575763889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45965.41575763889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45965.41575763889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45965.41575763889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45965.41575763889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45965.41575763889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45965.41575763889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45965.41575763889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45965.41575763889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45965.41575763889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45965.41575763889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45965.41575763889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45965.41575763889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45965.41575763889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45965.41575763889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45965.41575763889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45965.41575763889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45965.41575763889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45965.41575763889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45965.41575763889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45965.41575763889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45965.41575763889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45965.41575763889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45965.41575763889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45965.41575763889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45965.41575763889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45965.41575763889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45965.41575763889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45965.41575763889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45965.41575763889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45965.41575763889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45965.41575763889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45965.41575763889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45965.41575763889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45965.41575763889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45965.41575763889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45965.41575763889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45965.41575763889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45965.41575763889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45965.41575763889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45965.41575763889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45965.41575763889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45965.41575763889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45965.41575763889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45965.41575763889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45965.41575763889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45965.41575763889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45965.41575763889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45965.41575763889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45965.41575763889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45965.41575763889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45965.41575763889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45965.41575763889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45965.41575763889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45965.41575763889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45965.41575763889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45965.41575763889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45965.41575763889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45965.41575763889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45965.41575763889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45965.41575763889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45965.41575763889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45965.41575763889</v>
      </c>
      <c r="H72" s="122"/>
      <c r="I72" s="118" t="str">
        <f>IFERROR(VLOOKUP(D72,DB!A:F,6,0),"")</f>
        <v/>
      </c>
      <c r="J72" s="118" t="str">
        <f>IFERROR(VLOOKUP(D72,DB!A:G,7,0),"")</f>
        <v/>
      </c>
      <c r="K72" s="124"/>
      <c r="L72" s="120" t="str">
        <f>IFERROR(VLOOKUP(D72,DB!A:I,9,0),"")</f>
        <v/>
      </c>
    </row>
    <row r="73" spans="1:12" ht="15" customHeight="1">
      <c r="A73" s="125"/>
      <c r="B73" s="125" t="str">
        <f>IFERROR(VLOOKUP(D73,DB!A:K,11,0),"")</f>
        <v/>
      </c>
      <c r="C73" s="126"/>
      <c r="D73" s="127"/>
      <c r="E73" s="128"/>
      <c r="F73" s="129"/>
      <c r="G73" s="130">
        <f ca="1">IFERROR(NOW()-F73,"")</f>
        <v>45965.41575763889</v>
      </c>
      <c r="H73" s="129"/>
      <c r="I73" s="125" t="str">
        <f>IFERROR(VLOOKUP(D73,DB!A:F,6,0),"")</f>
        <v/>
      </c>
      <c r="J73" s="125" t="str">
        <f>IFERROR(VLOOKUP(D73,DB!A:G,7,0),"")</f>
        <v/>
      </c>
      <c r="K73" s="131"/>
      <c r="L73" s="127" t="str">
        <f>IFERROR(VLOOKUP(D73,DB!A:I,9,0),"")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73.583697453701461</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39.226880324073136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16.754646527777368</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45965.41575763889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45965.41575763889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45965.41575763889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45965.41575763889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45965.41575763889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45965.41575763889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45965.41575763889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45965.41575763889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45965.41575763889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45965.41575763889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45965.41575763889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45965.41575763889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45965.41575763889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45965.41575763889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45965.41575763889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45965.41575763889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45965.41575763889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45965.41575763889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45965.41575763889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45965.41575763889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45965.41575763889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45965.41575763889</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45965.41575763889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45965.41575763889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45965.41575763889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45965.41575763889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45965.41575763889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45965.41575763889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45965.41575763889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45965.41575763889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45965.41575763889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45965.41575763889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45965.41575763889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45965.41575763889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45965.41575763889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45965.41575763889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45965.41575763889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45965.41575763889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45965.41575763889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45965.41575763889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45965.41575763889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45965.41575763889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45965.41575763889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45965.41575763889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45965.41575763889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45965.41575763889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45965.41575763889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45965.41575763889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45965.41575763889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45965.41575763889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45965.41575763889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45965.41575763889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45965.41575763889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45965.41575763889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45965.41575763889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45965.41575763889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45965.41575763889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45965.41575763889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45965.41575763889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45965.41575763889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45965.41575763889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45965.41575763889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45965.41575763889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45965.41575763889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45965.41575763889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45965.41575763889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45965.41575763889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45965.41575763889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45965.41575763889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45965.41575763889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45965.41575763889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45965.41575763889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45965.41575763889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45965.41575763889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45965.41575763889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45965.41575763889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45965.41575763889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45965.41575763889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45965.41575763889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45965.41575763889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45965.41575763889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45965.41575763889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45965.41575763889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45965.41575763889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45965.41575763889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45965.41575763889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45965.41575763889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45965.41575763889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45965.41575763889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45965.41575763889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45965.41575763889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45965.41575763889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45965.41575763889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45965.41575763889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45965.41575763889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45965.41575763889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45965.41575763889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45965.41575763889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45965.41575763889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45965.41575763889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45965.41575763889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45965.41575763889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45965.41575763889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45965.41575763889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45965.41575763889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45965.41575763889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45965.41575763889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45965.41575763889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45965.41575763889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45965.41575763889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45965.41575763889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45965.41575763889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45965.41575763889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45965.41575763889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45965.41575763889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45965.41575763889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45965.41575763889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45965.41575763889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45965.41575763889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45965.41575763889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45965.41575763889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45965.41575763889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45965.41575763889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45965.41575763889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45965.41575763889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45965.41575763889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45965.41575763889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45965.41575763889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45965.41575763889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45965.41575763889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45965.41575763889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45965.41575763889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45965.41575763889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45965.41575763889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45965.41575763889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45965.41575763889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45965.41575763889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45965.41575763889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45965.41575763889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45965.41575763889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45965.41575763889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45965.41575763889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45965.41575763889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45965.41575763889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45965.41575763889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45965.41575763889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45965.41575763889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45965.41575763889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45965.41575763889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45965.41575763889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45965.41575763889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45965.41575763889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45965.41575763889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45965.41575763889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45965.41575763889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45965.41575763889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45965.41575763889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45965.41575763889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45965.41575763889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45965.41575763889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45965.41575763889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45965.41575763889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45965.41575763889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45965.41575763889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45965.41575763889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45965.41575763889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45965.41575763889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45965.41575763889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45965.41575763889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45965.41575763889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45965.41575763889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45965.41575763889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45965.41575763889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45965.41575763889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45965.41575763889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45965.41575763889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45965.41575763889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45965.41575763889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45965.41575763889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45965.41575763889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45965.41575763889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45965.41575763889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45965.41575763889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45965.41575763889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45965.41575763889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45965.41575763889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45965.41575763889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45965.41575763889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45965.41575763889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45965.41575763889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45965.41575763889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45965.41575763889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45965.41575763889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45965.41575763889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45965.41575763889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45965.41575763889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45965.41575763889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45965.41575763889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45965.41575763889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45965.41575763889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45965.41575763889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45965.41575763889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45965.41575763889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45965.41575763889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45965.41575763889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45965.41575763889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45965.41575763889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45965.41575763889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45965.41575763889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45965.41575763889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45965.41575763889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45965.41575763889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45965.41575763889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45965.41575763889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45965.41575763889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45965.41575763889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45965.41575763889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45965.41575763889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45965.41575763889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45965.41575763889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45965.41575763889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45965.41575763889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45965.41575763889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45965.41575763889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45965.41575763889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45965.41575763889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45965.41575763889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45965.41575763889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45965.41575763889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45965.41575763889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45965.41575763889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45965.41575763889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45965.41575763889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45965.41575763889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45965.41575763889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45965.41575763889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45965.41575763889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45965.41575763889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45965.41575763889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45965.41575763889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45965.41575763889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45965.41575763889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45965.41575763889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45965.41575763889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45965.41575763889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45965.41575763889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45965.41575763889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45965.41575763889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45965.41575763889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45965.41575763889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45965.41575763889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45965.41575763889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45965.41575763889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45965.41575763889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45965.41575763889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45965.41575763889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45965.41575763889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45965.41575763889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45965.41575763889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45965.41575763889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45965.41575763889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45965.41575763889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45965.41575763889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45965.41575763889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45965.41575763889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45965.41575763889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45965.41575763889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45965.41575763889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45965.41575763889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45965.41575763889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45965.41575763889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45965.41575763889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45965.41575763889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45965.41575763889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45965.41575763889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45965.41575763889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45965.41575763889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45965.41575763889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45965.41575763889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45965.41575763889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45965.41575763889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45965.41575763889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45965.41575763889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45965.41575763889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45965.41575763889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45965.41575763889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45965.41575763889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45965.41575763889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45965.41575763889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45965.41575763889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45965.41575763889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45965.41575763889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45965.41575763889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45965.41575763889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45965.41575763889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45965.41575763889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45965.41575763889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45965.41575763889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45965.41575763889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45965.41575763889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45965.41575763889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45965.41575763889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45965.41575763889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45965.41575763889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45965.41575763889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45965.41575763889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45965.41575763889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45965.41575763889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45965.41575763889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45965.41575763889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45965.41575763889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45965.41575763889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45965.41575763889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45965.41575763889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45965.41575763889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45965.41575763889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45965.41575763889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45965.41575763889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45965.41575763889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45965.41575763889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45965.41575763889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45965.41575763889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45965.41575763889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45965.41575763889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45965.41575763889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45965.41575763889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45965.41575763889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45965.41575763889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45965.41575763889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45965.41575763889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45965.41575763889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45965.41575763889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45965.41575763889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45965.41575763889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45965.41575763889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45965.41575763889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45965.41575763889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45965.41575763889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45965.41575763889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45965.41575763889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45965.41575763889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45965.41575763889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45965.41575763889</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topLeftCell="A12" workbookViewId="0">
      <selection activeCell="E3" sqref="E3:E2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38753</v>
      </c>
      <c r="E2" s="102" t="s">
        <v>39021</v>
      </c>
      <c r="F2" s="179">
        <v>45965.407511574071</v>
      </c>
      <c r="G2" s="115">
        <f t="shared" ref="G2" ca="1" si="0">IFERROR(NOW()-F2,"-")</f>
        <v>8.2460648191045038E-3</v>
      </c>
      <c r="H2" s="171">
        <v>45965.401620370372</v>
      </c>
      <c r="I2" s="169" t="str">
        <f>IFERROR(VLOOKUP(D2,DB!A:F,6,0),"")</f>
        <v>Generator-SG</v>
      </c>
      <c r="J2" s="169" t="str">
        <f>IFERROR(VLOOKUP(D2,DB!A:G,7,0),"")</f>
        <v>Good</v>
      </c>
      <c r="K2" s="172"/>
      <c r="L2" s="173" t="str">
        <f>IFERROR(VLOOKUP(D2,DB!A:I,9,0),"")</f>
        <v>Latis</v>
      </c>
    </row>
    <row r="3" spans="1:16383" ht="31.5" customHeight="1">
      <c r="A3" s="174"/>
      <c r="B3" s="175" t="str">
        <f>IFERROR(VLOOKUP(D3,DB!A:K,11,0),"")</f>
        <v/>
      </c>
      <c r="C3" s="170"/>
      <c r="D3" s="175"/>
      <c r="E3" s="102"/>
      <c r="F3" s="177"/>
      <c r="G3" s="115">
        <f t="shared" ref="G3:G35" ca="1" si="1">IFERROR(NOW()-F3,"-")</f>
        <v>45965.41575763889</v>
      </c>
      <c r="H3" s="177"/>
      <c r="I3" s="175" t="str">
        <f>IFERROR(VLOOKUP(D3,DB!A:F,6,0),"")</f>
        <v/>
      </c>
      <c r="J3" s="169" t="str">
        <f>IFERROR(VLOOKUP(D3,DB!A:G,7,0),"")</f>
        <v/>
      </c>
      <c r="K3" s="172"/>
      <c r="L3" s="178" t="str">
        <f>IFERROR(VLOOKUP(D3,DB!A:I,9,0),"")</f>
        <v/>
      </c>
    </row>
    <row r="4" spans="1:16383" ht="31.5" customHeight="1">
      <c r="A4" s="174"/>
      <c r="B4" s="175" t="str">
        <f>IFERROR(VLOOKUP(D4,DB!A:K,11,0),"")</f>
        <v/>
      </c>
      <c r="C4" s="170"/>
      <c r="D4" s="175"/>
      <c r="E4" s="102"/>
      <c r="F4" s="177"/>
      <c r="G4" s="115">
        <f t="shared" ca="1" si="1"/>
        <v>45965.41575763889</v>
      </c>
      <c r="H4" s="177"/>
      <c r="I4" s="175" t="str">
        <f>IFERROR(VLOOKUP(D4,DB!A:F,6,0),"")</f>
        <v/>
      </c>
      <c r="J4" s="169" t="str">
        <f>IFERROR(VLOOKUP(D4,DB!A:G,7,0),"")</f>
        <v/>
      </c>
      <c r="K4" s="172"/>
      <c r="L4" s="178" t="str">
        <f>IFERROR(VLOOKUP(D4,DB!A:I,9,0),"")</f>
        <v/>
      </c>
    </row>
    <row r="5" spans="1:16383" ht="31.5" customHeight="1">
      <c r="A5" s="174"/>
      <c r="B5" s="175" t="str">
        <f>IFERROR(VLOOKUP(D5,DB!A:K,11,0),"")</f>
        <v/>
      </c>
      <c r="C5" s="170"/>
      <c r="D5" s="175"/>
      <c r="E5" s="102"/>
      <c r="F5" s="177"/>
      <c r="G5" s="115">
        <f t="shared" ca="1" si="1"/>
        <v>45965.41575763889</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02"/>
      <c r="F6" s="177"/>
      <c r="G6" s="115">
        <f t="shared" ca="1" si="1"/>
        <v>45965.41575763889</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02"/>
      <c r="F7" s="177"/>
      <c r="G7" s="115">
        <f t="shared" ca="1" si="1"/>
        <v>45965.41575763889</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02"/>
      <c r="F8" s="177"/>
      <c r="G8" s="115">
        <f t="shared" ca="1" si="1"/>
        <v>45965.41575763889</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02"/>
      <c r="F9" s="177"/>
      <c r="G9" s="115">
        <f t="shared" ca="1" si="1"/>
        <v>45965.41575763889</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02"/>
      <c r="F10" s="177"/>
      <c r="G10" s="115">
        <f t="shared" ca="1" si="1"/>
        <v>45965.41575763889</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02"/>
      <c r="F11" s="177"/>
      <c r="G11" s="115">
        <f t="shared" ca="1" si="1"/>
        <v>45965.41575763889</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02"/>
      <c r="F12" s="177"/>
      <c r="G12" s="115">
        <f t="shared" ca="1" si="1"/>
        <v>45965.41575763889</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02"/>
      <c r="F13" s="177"/>
      <c r="G13" s="115">
        <f t="shared" ca="1" si="1"/>
        <v>45965.41575763889</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02"/>
      <c r="F14" s="177"/>
      <c r="G14" s="115">
        <f t="shared" ca="1" si="1"/>
        <v>45965.41575763889</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02"/>
      <c r="F15" s="177"/>
      <c r="G15" s="115">
        <f t="shared" ca="1" si="1"/>
        <v>45965.41575763889</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02"/>
      <c r="F16" s="177"/>
      <c r="G16" s="115">
        <f t="shared" ca="1" si="1"/>
        <v>45965.41575763889</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02"/>
      <c r="F17" s="177"/>
      <c r="G17" s="115">
        <f t="shared" ca="1" si="1"/>
        <v>45965.41575763889</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02"/>
      <c r="F18" s="177"/>
      <c r="G18" s="115">
        <f t="shared" ca="1" si="1"/>
        <v>45965.41575763889</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02"/>
      <c r="F19" s="177"/>
      <c r="G19" s="115">
        <f t="shared" ca="1" si="1"/>
        <v>45965.41575763889</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02"/>
      <c r="F20" s="177"/>
      <c r="G20" s="115">
        <f t="shared" ca="1" si="1"/>
        <v>45965.41575763889</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02"/>
      <c r="F21" s="177"/>
      <c r="G21" s="115">
        <f t="shared" ca="1" si="1"/>
        <v>45965.41575763889</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02"/>
      <c r="F22" s="177"/>
      <c r="G22" s="115">
        <f t="shared" ca="1" si="1"/>
        <v>45965.41575763889</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02"/>
      <c r="F23" s="177"/>
      <c r="G23" s="115">
        <f t="shared" ca="1" si="1"/>
        <v>45965.41575763889</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02"/>
      <c r="F24" s="177"/>
      <c r="G24" s="115">
        <f t="shared" ca="1" si="1"/>
        <v>45965.41575763889</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02"/>
      <c r="F25" s="177"/>
      <c r="G25" s="115">
        <f t="shared" ca="1" si="1"/>
        <v>45965.41575763889</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02"/>
      <c r="F26" s="177"/>
      <c r="G26" s="115">
        <f t="shared" ca="1" si="1"/>
        <v>45965.41575763889</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02"/>
      <c r="F27" s="177"/>
      <c r="G27" s="115">
        <f t="shared" ca="1" si="1"/>
        <v>45965.41575763889</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02"/>
      <c r="F28" s="177"/>
      <c r="G28" s="115">
        <f t="shared" ca="1" si="1"/>
        <v>45965.41575763889</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45965.41575763889</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45965.41575763889</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45965.41575763889</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45965.41575763889</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45965.41575763889</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45965.41575763889</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45965.41575763889</v>
      </c>
      <c r="H35" s="177"/>
      <c r="I35" s="175" t="str">
        <f>IFERROR(VLOOKUP(D35,DB!A:F,6,0),"")</f>
        <v/>
      </c>
      <c r="J35" s="169"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45965.41575763889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45965.41575763889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45965.41575763889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45965.41575763889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45965.41575763889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45965.41575763889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45965.41575763889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45965.41575763889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45965.41575763889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45965.41575763889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45965.41575763889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45965.41575763889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45965.41575763889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45965.41575763889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45965.41575763889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45965.41575763889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45965.41575763889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45965.41575763889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45965.41575763889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45965.41575763889</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